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activeTab="1"/>
  </bookViews>
  <sheets>
    <sheet name="大会申込み" sheetId="1" r:id="rId1"/>
    <sheet name="個人種目" sheetId="2" r:id="rId2"/>
    <sheet name="リレー" sheetId="3" r:id="rId3"/>
  </sheets>
  <definedNames>
    <definedName name="_xlnm.Print_Area" localSheetId="2">'リレー'!$A$2:$E$11</definedName>
    <definedName name="_xlnm.Print_Area" localSheetId="1">'個人種目'!$A$1:$Q$52</definedName>
    <definedName name="_xlnm.Print_Area" localSheetId="0">'大会申込み'!$A$3:$S$43</definedName>
  </definedNames>
  <calcPr fullCalcOnLoad="1"/>
</workbook>
</file>

<file path=xl/comments1.xml><?xml version="1.0" encoding="utf-8"?>
<comments xmlns="http://schemas.openxmlformats.org/spreadsheetml/2006/main">
  <authors>
    <author>16_2</author>
  </authors>
  <commentList>
    <comment ref="D10" authorId="0">
      <text>
        <r>
          <rPr>
            <b/>
            <sz val="9"/>
            <rFont val="ＭＳ Ｐゴシック"/>
            <family val="3"/>
          </rPr>
          <t>16_2:</t>
        </r>
        <r>
          <rPr>
            <sz val="9"/>
            <rFont val="ＭＳ Ｐゴシック"/>
            <family val="3"/>
          </rPr>
          <t xml:space="preserve">
６文字以内</t>
        </r>
      </text>
    </comment>
  </commentList>
</comments>
</file>

<file path=xl/sharedStrings.xml><?xml version="1.0" encoding="utf-8"?>
<sst xmlns="http://schemas.openxmlformats.org/spreadsheetml/2006/main" count="214" uniqueCount="110">
  <si>
    <t>大会申込表</t>
  </si>
  <si>
    <t>男子</t>
  </si>
  <si>
    <t>住所</t>
  </si>
  <si>
    <t>熊本市水泳協会</t>
  </si>
  <si>
    <t>記入日</t>
  </si>
  <si>
    <t>ﾖﾐｶﾞﾅ(15)</t>
  </si>
  <si>
    <t>種目</t>
  </si>
  <si>
    <t>クマモト</t>
  </si>
  <si>
    <t>大会名</t>
  </si>
  <si>
    <t>種２</t>
  </si>
  <si>
    <t>全角6文字以内で表記してください。</t>
  </si>
  <si>
    <t>金額</t>
  </si>
  <si>
    <t>基準日＝</t>
  </si>
  <si>
    <t>団体略称名</t>
  </si>
  <si>
    <t>冊</t>
  </si>
  <si>
    <t>印　　　</t>
  </si>
  <si>
    <t>代表者名</t>
  </si>
  <si>
    <t>合計</t>
  </si>
  <si>
    <t>支援競技役員</t>
  </si>
  <si>
    <t>〒</t>
  </si>
  <si>
    <t>－</t>
  </si>
  <si>
    <t>ﾀｲﾑ１</t>
  </si>
  <si>
    <t>ﾖﾐ</t>
  </si>
  <si>
    <t>性別</t>
  </si>
  <si>
    <t>＝</t>
  </si>
  <si>
    <t>所属名ﾖﾐ</t>
  </si>
  <si>
    <t>＜参加申込内訳一覧表＞</t>
  </si>
  <si>
    <t>　</t>
  </si>
  <si>
    <t>背泳</t>
  </si>
  <si>
    <t>電話番号</t>
  </si>
  <si>
    <t>個人種目</t>
  </si>
  <si>
    <t>FAX番号</t>
  </si>
  <si>
    <t>携帯電話</t>
  </si>
  <si>
    <t>速報</t>
  </si>
  <si>
    <t>携帯ﾒｰﾙｱﾄﾞﾚｽ</t>
  </si>
  <si>
    <t>記載責任者</t>
  </si>
  <si>
    <t>の箇所を記載する</t>
  </si>
  <si>
    <t>※注意　　計算式が壊れますので、データの複写・移動をしないでください。</t>
  </si>
  <si>
    <t>参加リレー種目</t>
  </si>
  <si>
    <t>ＦＤ入力者</t>
  </si>
  <si>
    <t>携帯ﾒｰﾙｱﾄﾞﾚｽ</t>
  </si>
  <si>
    <t>※A４用紙に印刷し、提出してください。</t>
  </si>
  <si>
    <t>参加者</t>
  </si>
  <si>
    <t>領収書内訳内容</t>
  </si>
  <si>
    <t>参加者個人種目</t>
  </si>
  <si>
    <t>プログラムはタイム順に版組しますので、必ずタイムを記載してください。</t>
  </si>
  <si>
    <t>女子</t>
  </si>
  <si>
    <t>種１</t>
  </si>
  <si>
    <t>円×</t>
  </si>
  <si>
    <t>性別(1)</t>
  </si>
  <si>
    <t>円</t>
  </si>
  <si>
    <t>種目２</t>
  </si>
  <si>
    <t>ﾘﾚｰ種目</t>
  </si>
  <si>
    <t>大会の２週間前には熊本市水泳協会のホームページ（http://kumamoto-swim.com/）に当日のプログラムを掲載します。お気づきの点がありましたら、同ホームページにあるメールにてご連絡ください。</t>
  </si>
  <si>
    <t>申込合計金額</t>
  </si>
  <si>
    <t>距離２</t>
  </si>
  <si>
    <t>大会選択</t>
  </si>
  <si>
    <t>宛名</t>
  </si>
  <si>
    <t>－熊本市水泳協会　　受付印－</t>
  </si>
  <si>
    <t>内訳</t>
  </si>
  <si>
    <t>所属名</t>
  </si>
  <si>
    <t>プログラムはタイム順に版組しますので、必ず　タイム　を記載してください。</t>
  </si>
  <si>
    <t>申込P</t>
  </si>
  <si>
    <t>氏名</t>
  </si>
  <si>
    <t>生年月日</t>
  </si>
  <si>
    <t>種目１</t>
  </si>
  <si>
    <t>距離１</t>
  </si>
  <si>
    <t>ﾀｲﾑ２</t>
  </si>
  <si>
    <t>年齢計算</t>
  </si>
  <si>
    <t>男</t>
  </si>
  <si>
    <t>熊本　太郎</t>
  </si>
  <si>
    <t>ｸﾏﾓﾄ ﾀﾛｳ</t>
  </si>
  <si>
    <t>記入例</t>
  </si>
  <si>
    <t>種目名</t>
  </si>
  <si>
    <t>自由形</t>
  </si>
  <si>
    <t>平泳ぎ</t>
  </si>
  <si>
    <t>ﾊﾞﾀﾌﾗｲ</t>
  </si>
  <si>
    <t>個人ﾒﾄﾞﾚｰ</t>
  </si>
  <si>
    <t>距離</t>
  </si>
  <si>
    <t>女</t>
  </si>
  <si>
    <t>市学童</t>
  </si>
  <si>
    <t>性別２</t>
  </si>
  <si>
    <t>の箇所を記入してください。</t>
  </si>
  <si>
    <t>入力チーム番号</t>
  </si>
  <si>
    <t>熊本学童</t>
  </si>
  <si>
    <t>区分</t>
  </si>
  <si>
    <t>タイム</t>
  </si>
  <si>
    <t>チーム名(20)</t>
  </si>
  <si>
    <t>区分記号</t>
  </si>
  <si>
    <t>４年以下</t>
  </si>
  <si>
    <t>ﾌﾘｰ</t>
  </si>
  <si>
    <t>熊本</t>
  </si>
  <si>
    <t>ﾒﾄﾞﾚｰ</t>
  </si>
  <si>
    <t>国民皆泳</t>
  </si>
  <si>
    <t>ﾌﾘｰ</t>
  </si>
  <si>
    <t>学童ｵﾘﾝﾋﾟｯｸ</t>
  </si>
  <si>
    <t>５．６年</t>
  </si>
  <si>
    <t>区分</t>
  </si>
  <si>
    <t>中</t>
  </si>
  <si>
    <t>高・一般</t>
  </si>
  <si>
    <t>小1</t>
  </si>
  <si>
    <t>小2</t>
  </si>
  <si>
    <t>小3</t>
  </si>
  <si>
    <t>小4</t>
  </si>
  <si>
    <t>小5</t>
  </si>
  <si>
    <t>小6</t>
  </si>
  <si>
    <t>ﾒﾄﾞﾚｰ</t>
  </si>
  <si>
    <t>中学</t>
  </si>
  <si>
    <t>高校・一般</t>
  </si>
  <si>
    <t>熊本市水泳協会の大会は、生年月日から、水泳資格表の級を求めています。　生年月日を正確に記入して下さい.学年からは求められません。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</si>
</sst>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8"/>
      <name val="ＭＳ ゴシック"/>
      <family val="3"/>
    </font>
    <font>
      <sz val="9"/>
      <color indexed="12"/>
      <name val="ＭＳ ゴシック"/>
      <family val="3"/>
    </font>
    <font>
      <b/>
      <sz val="9"/>
      <color indexed="8"/>
      <name val="ＭＳ 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9"/>
      <name val="ＭＳ Ｐゴシック"/>
      <family val="3"/>
    </font>
    <font>
      <b/>
      <sz val="12"/>
      <color theme="0"/>
      <name val="ＭＳ Ｐゴシック"/>
      <family val="3"/>
    </font>
    <font>
      <b/>
      <sz val="8"/>
      <name val="ＭＳ Ｐゴシック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7499799728393555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/>
      <top style="thin">
        <color indexed="12"/>
      </top>
      <bottom style="thin">
        <color indexed="12"/>
      </bottom>
    </border>
    <border>
      <left style="medium"/>
      <right style="thin">
        <color indexed="12"/>
      </right>
      <top style="thin">
        <color indexed="12"/>
      </top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medium"/>
    </border>
    <border>
      <left style="thin"/>
      <right style="thin"/>
      <top style="medium"/>
      <bottom style="thin"/>
    </border>
    <border>
      <left style="thin">
        <color indexed="12"/>
      </left>
      <right>
        <color indexed="63"/>
      </right>
      <top style="thin">
        <color indexed="12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12"/>
      </right>
      <top style="thin">
        <color indexed="12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4" fillId="24" borderId="10" xfId="0" applyFont="1" applyFill="1" applyBorder="1" applyAlignment="1">
      <alignment horizontal="right" vertical="center"/>
    </xf>
    <xf numFmtId="49" fontId="24" fillId="24" borderId="0" xfId="0" applyNumberFormat="1" applyFont="1" applyFill="1" applyBorder="1" applyAlignment="1" applyProtection="1">
      <alignment horizontal="right" vertical="center"/>
      <protection locked="0"/>
    </xf>
    <xf numFmtId="0" fontId="24" fillId="24" borderId="0" xfId="0" applyFont="1" applyFill="1" applyBorder="1" applyAlignment="1" applyProtection="1">
      <alignment horizontal="center" vertical="center"/>
      <protection locked="0"/>
    </xf>
    <xf numFmtId="49" fontId="24" fillId="24" borderId="0" xfId="0" applyNumberFormat="1" applyFont="1" applyFill="1" applyBorder="1" applyAlignment="1" applyProtection="1">
      <alignment vertical="center"/>
      <protection locked="0"/>
    </xf>
    <xf numFmtId="0" fontId="24" fillId="24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38" fontId="26" fillId="0" borderId="0" xfId="49" applyFont="1" applyFill="1" applyBorder="1" applyAlignment="1" applyProtection="1">
      <alignment horizontal="right" vertical="center"/>
      <protection locked="0"/>
    </xf>
    <xf numFmtId="0" fontId="26" fillId="0" borderId="0" xfId="0" applyFont="1" applyBorder="1" applyAlignment="1">
      <alignment horizontal="right" vertical="center"/>
    </xf>
    <xf numFmtId="38" fontId="26" fillId="0" borderId="0" xfId="49" applyFont="1" applyBorder="1" applyAlignment="1">
      <alignment horizontal="right"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24" borderId="17" xfId="0" applyFont="1" applyFill="1" applyBorder="1" applyAlignment="1">
      <alignment horizontal="center" vertical="center"/>
    </xf>
    <xf numFmtId="0" fontId="0" fillId="21" borderId="17" xfId="0" applyFill="1" applyBorder="1" applyAlignment="1">
      <alignment vertical="center"/>
    </xf>
    <xf numFmtId="0" fontId="1" fillId="4" borderId="17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14" fontId="0" fillId="0" borderId="0" xfId="0" applyNumberFormat="1" applyBorder="1" applyAlignment="1">
      <alignment vertical="center"/>
    </xf>
    <xf numFmtId="0" fontId="1" fillId="24" borderId="19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19" xfId="0" applyFill="1" applyBorder="1" applyAlignment="1" applyProtection="1">
      <alignment horizontal="center" vertical="center"/>
      <protection locked="0"/>
    </xf>
    <xf numFmtId="0" fontId="0" fillId="24" borderId="20" xfId="0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1" borderId="22" xfId="0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21" borderId="26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7" borderId="27" xfId="0" applyFont="1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 applyProtection="1">
      <alignment vertical="center"/>
      <protection locked="0"/>
    </xf>
    <xf numFmtId="0" fontId="0" fillId="7" borderId="28" xfId="0" applyFill="1" applyBorder="1" applyAlignment="1" applyProtection="1">
      <alignment vertical="center"/>
      <protection locked="0"/>
    </xf>
    <xf numFmtId="0" fontId="0" fillId="7" borderId="29" xfId="0" applyFill="1" applyBorder="1" applyAlignment="1" applyProtection="1">
      <alignment horizontal="center" vertical="center"/>
      <protection/>
    </xf>
    <xf numFmtId="0" fontId="0" fillId="7" borderId="29" xfId="0" applyFill="1" applyBorder="1" applyAlignment="1" applyProtection="1">
      <alignment horizontal="center" vertical="center"/>
      <protection locked="0"/>
    </xf>
    <xf numFmtId="0" fontId="0" fillId="7" borderId="29" xfId="0" applyFill="1" applyBorder="1" applyAlignment="1" applyProtection="1">
      <alignment vertical="center"/>
      <protection locked="0"/>
    </xf>
    <xf numFmtId="0" fontId="0" fillId="25" borderId="29" xfId="0" applyFill="1" applyBorder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center"/>
    </xf>
    <xf numFmtId="0" fontId="0" fillId="24" borderId="27" xfId="0" applyFill="1" applyBorder="1" applyAlignment="1" applyProtection="1">
      <alignment horizontal="center" vertical="center"/>
      <protection locked="0"/>
    </xf>
    <xf numFmtId="0" fontId="0" fillId="24" borderId="30" xfId="0" applyFill="1" applyBorder="1" applyAlignment="1" applyProtection="1">
      <alignment vertical="center"/>
      <protection locked="0"/>
    </xf>
    <xf numFmtId="0" fontId="0" fillId="24" borderId="31" xfId="0" applyFill="1" applyBorder="1" applyAlignment="1" applyProtection="1">
      <alignment vertical="center"/>
      <protection locked="0"/>
    </xf>
    <xf numFmtId="0" fontId="0" fillId="21" borderId="29" xfId="0" applyFill="1" applyBorder="1" applyAlignment="1" applyProtection="1">
      <alignment horizontal="center" vertical="center"/>
      <protection locked="0"/>
    </xf>
    <xf numFmtId="0" fontId="0" fillId="21" borderId="29" xfId="0" applyFill="1" applyBorder="1" applyAlignment="1" applyProtection="1">
      <alignment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vertical="center"/>
      <protection/>
    </xf>
    <xf numFmtId="0" fontId="0" fillId="25" borderId="32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21" fillId="24" borderId="30" xfId="0" applyFont="1" applyFill="1" applyBorder="1" applyAlignment="1" applyProtection="1">
      <alignment vertical="center"/>
      <protection locked="0"/>
    </xf>
    <xf numFmtId="0" fontId="21" fillId="24" borderId="35" xfId="0" applyFont="1" applyFill="1" applyBorder="1" applyAlignment="1" applyProtection="1">
      <alignment vertical="center"/>
      <protection locked="0"/>
    </xf>
    <xf numFmtId="0" fontId="0" fillId="24" borderId="36" xfId="0" applyFill="1" applyBorder="1" applyAlignment="1" applyProtection="1">
      <alignment vertical="center"/>
      <protection locked="0"/>
    </xf>
    <xf numFmtId="0" fontId="1" fillId="0" borderId="35" xfId="0" applyFont="1" applyFill="1" applyBorder="1" applyAlignment="1">
      <alignment horizontal="center" vertical="center"/>
    </xf>
    <xf numFmtId="0" fontId="0" fillId="24" borderId="35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0" fontId="0" fillId="24" borderId="0" xfId="0" applyFont="1" applyFill="1" applyBorder="1" applyAlignment="1" applyProtection="1">
      <alignment vertical="center" wrapText="1" shrinkToFit="1"/>
      <protection locked="0"/>
    </xf>
    <xf numFmtId="0" fontId="1" fillId="0" borderId="0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3" fillId="0" borderId="0" xfId="0" applyFont="1" applyAlignment="1">
      <alignment vertical="center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4" fillId="7" borderId="30" xfId="0" applyFont="1" applyFill="1" applyBorder="1" applyAlignment="1">
      <alignment horizontal="center" vertical="center" wrapText="1"/>
    </xf>
    <xf numFmtId="0" fontId="34" fillId="7" borderId="3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Font="1" applyBorder="1" applyAlignment="1">
      <alignment vertical="center"/>
    </xf>
    <xf numFmtId="0" fontId="24" fillId="0" borderId="43" xfId="0" applyFont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5" borderId="33" xfId="0" applyFont="1" applyFill="1" applyBorder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7" borderId="29" xfId="0" applyFont="1" applyFill="1" applyBorder="1" applyAlignment="1" applyProtection="1">
      <alignment horizontal="center" vertical="center"/>
      <protection/>
    </xf>
    <xf numFmtId="0" fontId="0" fillId="26" borderId="29" xfId="0" applyFont="1" applyFill="1" applyBorder="1" applyAlignment="1" applyProtection="1">
      <alignment horizontal="center" vertical="center"/>
      <protection/>
    </xf>
    <xf numFmtId="0" fontId="24" fillId="24" borderId="30" xfId="0" applyFont="1" applyFill="1" applyBorder="1" applyAlignment="1" applyProtection="1">
      <alignment vertical="center"/>
      <protection locked="0"/>
    </xf>
    <xf numFmtId="0" fontId="41" fillId="0" borderId="30" xfId="0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Alignment="1">
      <alignment horizontal="center" vertical="center"/>
    </xf>
    <xf numFmtId="0" fontId="24" fillId="24" borderId="3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41" fillId="7" borderId="30" xfId="0" applyFont="1" applyFill="1" applyBorder="1" applyAlignment="1" applyProtection="1">
      <alignment horizontal="center" vertical="center" wrapText="1"/>
      <protection/>
    </xf>
    <xf numFmtId="0" fontId="40" fillId="24" borderId="3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27" borderId="30" xfId="0" applyFill="1" applyBorder="1" applyAlignment="1">
      <alignment horizontal="center" vertical="center"/>
    </xf>
    <xf numFmtId="0" fontId="0" fillId="27" borderId="30" xfId="0" applyFill="1" applyBorder="1" applyAlignment="1" applyProtection="1">
      <alignment horizontal="center" vertical="center"/>
      <protection locked="0"/>
    </xf>
    <xf numFmtId="0" fontId="34" fillId="27" borderId="30" xfId="0" applyFont="1" applyFill="1" applyBorder="1" applyAlignment="1">
      <alignment horizontal="center" vertical="center" wrapText="1"/>
    </xf>
    <xf numFmtId="0" fontId="34" fillId="27" borderId="30" xfId="0" applyFont="1" applyFill="1" applyBorder="1" applyAlignment="1" applyProtection="1">
      <alignment horizontal="left" vertical="center" wrapText="1"/>
      <protection/>
    </xf>
    <xf numFmtId="0" fontId="0" fillId="27" borderId="30" xfId="0" applyFill="1" applyBorder="1" applyAlignment="1" applyProtection="1">
      <alignment horizontal="center" vertical="center"/>
      <protection/>
    </xf>
    <xf numFmtId="0" fontId="34" fillId="27" borderId="30" xfId="0" applyFont="1" applyFill="1" applyBorder="1" applyAlignment="1" applyProtection="1">
      <alignment horizontal="center" vertical="center" wrapText="1"/>
      <protection/>
    </xf>
    <xf numFmtId="0" fontId="34" fillId="0" borderId="45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 applyProtection="1">
      <alignment horizontal="center" vertical="center"/>
      <protection/>
    </xf>
    <xf numFmtId="0" fontId="34" fillId="0" borderId="46" xfId="0" applyFont="1" applyFill="1" applyBorder="1" applyAlignment="1">
      <alignment horizontal="center" vertical="center" wrapText="1"/>
    </xf>
    <xf numFmtId="0" fontId="41" fillId="7" borderId="47" xfId="0" applyFont="1" applyFill="1" applyBorder="1" applyAlignment="1" applyProtection="1">
      <alignment horizontal="center" vertical="center" wrapText="1"/>
      <protection/>
    </xf>
    <xf numFmtId="0" fontId="40" fillId="24" borderId="47" xfId="0" applyFont="1" applyFill="1" applyBorder="1" applyAlignment="1" applyProtection="1">
      <alignment horizontal="center" vertical="center" wrapText="1"/>
      <protection/>
    </xf>
    <xf numFmtId="0" fontId="24" fillId="28" borderId="30" xfId="0" applyFont="1" applyFill="1" applyBorder="1" applyAlignment="1" applyProtection="1">
      <alignment horizontal="center" vertical="center"/>
      <protection/>
    </xf>
    <xf numFmtId="0" fontId="0" fillId="28" borderId="17" xfId="0" applyFill="1" applyBorder="1" applyAlignment="1">
      <alignment horizontal="center" vertical="center"/>
    </xf>
    <xf numFmtId="0" fontId="0" fillId="7" borderId="47" xfId="0" applyFill="1" applyBorder="1" applyAlignment="1" applyProtection="1">
      <alignment horizontal="center" vertical="center"/>
      <protection/>
    </xf>
    <xf numFmtId="0" fontId="24" fillId="0" borderId="47" xfId="0" applyFont="1" applyFill="1" applyBorder="1" applyAlignment="1" applyProtection="1">
      <alignment horizontal="center" vertical="center"/>
      <protection/>
    </xf>
    <xf numFmtId="0" fontId="36" fillId="27" borderId="48" xfId="0" applyFont="1" applyFill="1" applyBorder="1" applyAlignment="1">
      <alignment horizontal="center" vertical="center" wrapText="1"/>
    </xf>
    <xf numFmtId="0" fontId="34" fillId="27" borderId="49" xfId="0" applyFont="1" applyFill="1" applyBorder="1" applyAlignment="1" applyProtection="1">
      <alignment horizontal="left" vertical="center" wrapText="1"/>
      <protection/>
    </xf>
    <xf numFmtId="0" fontId="39" fillId="0" borderId="48" xfId="0" applyFont="1" applyFill="1" applyBorder="1" applyAlignment="1" applyProtection="1">
      <alignment horizontal="center" vertical="center" wrapText="1"/>
      <protection/>
    </xf>
    <xf numFmtId="0" fontId="41" fillId="0" borderId="49" xfId="0" applyFont="1" applyFill="1" applyBorder="1" applyAlignment="1" applyProtection="1">
      <alignment horizontal="center" vertical="center" wrapText="1"/>
      <protection/>
    </xf>
    <xf numFmtId="0" fontId="39" fillId="0" borderId="50" xfId="0" applyFont="1" applyFill="1" applyBorder="1" applyAlignment="1" applyProtection="1">
      <alignment horizontal="center" vertical="center" wrapText="1"/>
      <protection/>
    </xf>
    <xf numFmtId="0" fontId="24" fillId="24" borderId="51" xfId="0" applyFont="1" applyFill="1" applyBorder="1" applyAlignment="1" applyProtection="1">
      <alignment horizontal="center" vertical="center"/>
      <protection/>
    </xf>
    <xf numFmtId="0" fontId="24" fillId="28" borderId="51" xfId="0" applyFont="1" applyFill="1" applyBorder="1" applyAlignment="1" applyProtection="1">
      <alignment horizontal="center" vertical="center"/>
      <protection/>
    </xf>
    <xf numFmtId="0" fontId="40" fillId="24" borderId="51" xfId="0" applyFont="1" applyFill="1" applyBorder="1" applyAlignment="1" applyProtection="1">
      <alignment horizontal="center" vertical="center" wrapText="1"/>
      <protection/>
    </xf>
    <xf numFmtId="0" fontId="24" fillId="24" borderId="51" xfId="0" applyFont="1" applyFill="1" applyBorder="1" applyAlignment="1" applyProtection="1">
      <alignment vertical="center"/>
      <protection locked="0"/>
    </xf>
    <xf numFmtId="0" fontId="36" fillId="27" borderId="48" xfId="0" applyFont="1" applyFill="1" applyBorder="1" applyAlignment="1" applyProtection="1">
      <alignment horizontal="center" vertical="center" wrapText="1"/>
      <protection/>
    </xf>
    <xf numFmtId="0" fontId="34" fillId="7" borderId="49" xfId="0" applyFont="1" applyFill="1" applyBorder="1" applyAlignment="1" applyProtection="1">
      <alignment horizontal="center" vertical="center" wrapText="1"/>
      <protection/>
    </xf>
    <xf numFmtId="0" fontId="34" fillId="0" borderId="52" xfId="0" applyFont="1" applyFill="1" applyBorder="1" applyAlignment="1">
      <alignment horizontal="center" vertical="center" wrapText="1"/>
    </xf>
    <xf numFmtId="0" fontId="24" fillId="24" borderId="53" xfId="0" applyFont="1" applyFill="1" applyBorder="1" applyAlignment="1" applyProtection="1">
      <alignment horizontal="center" vertical="center"/>
      <protection/>
    </xf>
    <xf numFmtId="0" fontId="0" fillId="28" borderId="54" xfId="0" applyFill="1" applyBorder="1" applyAlignment="1">
      <alignment horizontal="center" vertical="center"/>
    </xf>
    <xf numFmtId="0" fontId="40" fillId="24" borderId="55" xfId="0" applyFont="1" applyFill="1" applyBorder="1" applyAlignment="1" applyProtection="1">
      <alignment horizontal="center" vertical="center" wrapText="1"/>
      <protection/>
    </xf>
    <xf numFmtId="0" fontId="24" fillId="0" borderId="56" xfId="0" applyFont="1" applyBorder="1" applyAlignment="1">
      <alignment horizontal="center" vertical="center"/>
    </xf>
    <xf numFmtId="0" fontId="26" fillId="29" borderId="56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76" fontId="24" fillId="7" borderId="29" xfId="0" applyNumberFormat="1" applyFont="1" applyFill="1" applyBorder="1" applyAlignment="1" applyProtection="1">
      <alignment horizontal="center" vertical="center"/>
      <protection locked="0"/>
    </xf>
    <xf numFmtId="176" fontId="24" fillId="24" borderId="29" xfId="0" applyNumberFormat="1" applyFont="1" applyFill="1" applyBorder="1" applyAlignment="1" applyProtection="1">
      <alignment vertical="center"/>
      <protection locked="0"/>
    </xf>
    <xf numFmtId="38" fontId="24" fillId="0" borderId="13" xfId="49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38" fontId="23" fillId="0" borderId="12" xfId="49" applyFont="1" applyBorder="1" applyAlignment="1">
      <alignment horizontal="right" vertical="center"/>
    </xf>
    <xf numFmtId="38" fontId="23" fillId="0" borderId="13" xfId="49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38" fontId="26" fillId="0" borderId="13" xfId="49" applyFont="1" applyFill="1" applyBorder="1" applyAlignment="1" applyProtection="1">
      <alignment horizontal="right" vertical="center"/>
      <protection locked="0"/>
    </xf>
    <xf numFmtId="0" fontId="26" fillId="0" borderId="13" xfId="0" applyFont="1" applyFill="1" applyBorder="1" applyAlignment="1" applyProtection="1">
      <alignment horizontal="right" vertical="center"/>
      <protection locked="0"/>
    </xf>
    <xf numFmtId="38" fontId="26" fillId="0" borderId="13" xfId="49" applyFont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 shrinkToFit="1"/>
    </xf>
    <xf numFmtId="0" fontId="24" fillId="0" borderId="40" xfId="0" applyFont="1" applyBorder="1" applyAlignment="1" quotePrefix="1">
      <alignment horizontal="center" vertical="center"/>
    </xf>
    <xf numFmtId="0" fontId="24" fillId="0" borderId="57" xfId="0" applyFont="1" applyBorder="1" applyAlignment="1" quotePrefix="1">
      <alignment horizontal="center" vertical="center"/>
    </xf>
    <xf numFmtId="0" fontId="24" fillId="0" borderId="32" xfId="0" applyFont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center" vertical="center"/>
    </xf>
    <xf numFmtId="0" fontId="24" fillId="0" borderId="0" xfId="0" applyFont="1" applyBorder="1" applyAlignment="1" quotePrefix="1">
      <alignment horizontal="center" vertical="center"/>
    </xf>
    <xf numFmtId="0" fontId="24" fillId="0" borderId="33" xfId="0" applyFont="1" applyBorder="1" applyAlignment="1" quotePrefix="1">
      <alignment horizontal="center" vertical="center"/>
    </xf>
    <xf numFmtId="0" fontId="24" fillId="0" borderId="43" xfId="0" applyFont="1" applyBorder="1" applyAlignment="1" quotePrefix="1">
      <alignment horizontal="center" vertical="center"/>
    </xf>
    <xf numFmtId="0" fontId="24" fillId="0" borderId="56" xfId="0" applyFont="1" applyBorder="1" applyAlignment="1" quotePrefix="1">
      <alignment horizontal="center" vertical="center"/>
    </xf>
    <xf numFmtId="0" fontId="24" fillId="0" borderId="34" xfId="0" applyFont="1" applyBorder="1" applyAlignment="1" quotePrefix="1">
      <alignment horizontal="center" vertical="center"/>
    </xf>
    <xf numFmtId="38" fontId="26" fillId="0" borderId="56" xfId="49" applyFont="1" applyFill="1" applyBorder="1" applyAlignment="1" applyProtection="1">
      <alignment horizontal="right" vertical="center"/>
      <protection locked="0"/>
    </xf>
    <xf numFmtId="0" fontId="26" fillId="0" borderId="56" xfId="0" applyFont="1" applyFill="1" applyBorder="1" applyAlignment="1" applyProtection="1">
      <alignment horizontal="right" vertical="center"/>
      <protection locked="0"/>
    </xf>
    <xf numFmtId="38" fontId="26" fillId="0" borderId="56" xfId="49" applyFont="1" applyBorder="1" applyAlignment="1">
      <alignment horizontal="right" vertical="center"/>
    </xf>
    <xf numFmtId="0" fontId="24" fillId="0" borderId="17" xfId="0" applyFont="1" applyBorder="1" applyAlignment="1">
      <alignment horizontal="center" vertical="center"/>
    </xf>
    <xf numFmtId="0" fontId="26" fillId="24" borderId="12" xfId="0" applyFont="1" applyFill="1" applyBorder="1" applyAlignment="1" applyProtection="1">
      <alignment horizontal="center" vertical="center"/>
      <protection locked="0"/>
    </xf>
    <xf numFmtId="0" fontId="26" fillId="24" borderId="13" xfId="0" applyFont="1" applyFill="1" applyBorder="1" applyAlignment="1" applyProtection="1">
      <alignment horizontal="center" vertical="center"/>
      <protection locked="0"/>
    </xf>
    <xf numFmtId="0" fontId="26" fillId="24" borderId="11" xfId="0" applyFont="1" applyFill="1" applyBorder="1" applyAlignment="1" applyProtection="1">
      <alignment horizontal="center" vertical="center"/>
      <protection locked="0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6" fillId="24" borderId="40" xfId="0" applyFont="1" applyFill="1" applyBorder="1" applyAlignment="1" applyProtection="1">
      <alignment horizontal="center" vertical="center"/>
      <protection locked="0"/>
    </xf>
    <xf numFmtId="0" fontId="26" fillId="24" borderId="57" xfId="0" applyFont="1" applyFill="1" applyBorder="1" applyAlignment="1" applyProtection="1">
      <alignment horizontal="center" vertical="center"/>
      <protection locked="0"/>
    </xf>
    <xf numFmtId="0" fontId="26" fillId="24" borderId="32" xfId="0" applyFont="1" applyFill="1" applyBorder="1" applyAlignment="1" applyProtection="1">
      <alignment horizontal="center" vertical="center"/>
      <protection locked="0"/>
    </xf>
    <xf numFmtId="0" fontId="28" fillId="24" borderId="12" xfId="0" applyFont="1" applyFill="1" applyBorder="1" applyAlignment="1" applyProtection="1">
      <alignment horizontal="center" vertical="center"/>
      <protection locked="0"/>
    </xf>
    <xf numFmtId="0" fontId="28" fillId="24" borderId="13" xfId="0" applyFont="1" applyFill="1" applyBorder="1" applyAlignment="1" applyProtection="1">
      <alignment horizontal="center" vertical="center"/>
      <protection locked="0"/>
    </xf>
    <xf numFmtId="0" fontId="28" fillId="24" borderId="11" xfId="0" applyFont="1" applyFill="1" applyBorder="1" applyAlignment="1" applyProtection="1">
      <alignment horizontal="center" vertical="center"/>
      <protection locked="0"/>
    </xf>
    <xf numFmtId="49" fontId="28" fillId="24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49" fontId="26" fillId="24" borderId="12" xfId="0" applyNumberFormat="1" applyFont="1" applyFill="1" applyBorder="1" applyAlignment="1" applyProtection="1">
      <alignment horizontal="center" vertical="center"/>
      <protection locked="0"/>
    </xf>
    <xf numFmtId="49" fontId="26" fillId="24" borderId="13" xfId="0" applyNumberFormat="1" applyFont="1" applyFill="1" applyBorder="1" applyAlignment="1" applyProtection="1">
      <alignment horizontal="center" vertical="center"/>
      <protection locked="0"/>
    </xf>
    <xf numFmtId="49" fontId="26" fillId="24" borderId="11" xfId="0" applyNumberFormat="1" applyFont="1" applyFill="1" applyBorder="1" applyAlignment="1" applyProtection="1">
      <alignment horizontal="center" vertical="center"/>
      <protection locked="0"/>
    </xf>
    <xf numFmtId="0" fontId="26" fillId="24" borderId="17" xfId="0" applyFont="1" applyFill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24" borderId="12" xfId="0" applyFont="1" applyFill="1" applyBorder="1" applyAlignment="1" applyProtection="1">
      <alignment horizontal="center" vertical="center" shrinkToFit="1"/>
      <protection locked="0"/>
    </xf>
    <xf numFmtId="0" fontId="26" fillId="24" borderId="13" xfId="0" applyFont="1" applyFill="1" applyBorder="1" applyAlignment="1" applyProtection="1">
      <alignment horizontal="center" vertical="center" shrinkToFit="1"/>
      <protection locked="0"/>
    </xf>
    <xf numFmtId="0" fontId="26" fillId="24" borderId="11" xfId="0" applyFont="1" applyFill="1" applyBorder="1" applyAlignment="1" applyProtection="1">
      <alignment horizontal="center" vertical="center" shrinkToFit="1"/>
      <protection locked="0"/>
    </xf>
    <xf numFmtId="6" fontId="26" fillId="24" borderId="12" xfId="58" applyFont="1" applyFill="1" applyBorder="1" applyAlignment="1" applyProtection="1">
      <alignment horizontal="center" vertical="center"/>
      <protection locked="0"/>
    </xf>
    <xf numFmtId="6" fontId="26" fillId="24" borderId="13" xfId="58" applyFont="1" applyFill="1" applyBorder="1" applyAlignment="1" applyProtection="1">
      <alignment horizontal="center" vertical="center"/>
      <protection locked="0"/>
    </xf>
    <xf numFmtId="6" fontId="26" fillId="24" borderId="11" xfId="58" applyFont="1" applyFill="1" applyBorder="1" applyAlignment="1" applyProtection="1">
      <alignment horizontal="center" vertical="center"/>
      <protection locked="0"/>
    </xf>
    <xf numFmtId="0" fontId="26" fillId="29" borderId="16" xfId="0" applyFont="1" applyFill="1" applyBorder="1" applyAlignment="1" applyProtection="1">
      <alignment horizontal="center" vertical="center"/>
      <protection locked="0"/>
    </xf>
    <xf numFmtId="0" fontId="26" fillId="29" borderId="58" xfId="0" applyFont="1" applyFill="1" applyBorder="1" applyAlignment="1" applyProtection="1">
      <alignment horizontal="center" vertical="center"/>
      <protection locked="0"/>
    </xf>
    <xf numFmtId="0" fontId="24" fillId="8" borderId="43" xfId="0" applyFont="1" applyFill="1" applyBorder="1" applyAlignment="1">
      <alignment horizontal="right" vertical="center"/>
    </xf>
    <xf numFmtId="0" fontId="24" fillId="8" borderId="56" xfId="0" applyFont="1" applyFill="1" applyBorder="1" applyAlignment="1">
      <alignment horizontal="right" vertical="center"/>
    </xf>
    <xf numFmtId="0" fontId="24" fillId="8" borderId="13" xfId="0" applyFont="1" applyFill="1" applyBorder="1" applyAlignment="1">
      <alignment horizontal="right" vertical="center"/>
    </xf>
    <xf numFmtId="0" fontId="24" fillId="8" borderId="11" xfId="0" applyFont="1" applyFill="1" applyBorder="1" applyAlignment="1">
      <alignment horizontal="right" vertical="center"/>
    </xf>
    <xf numFmtId="0" fontId="26" fillId="29" borderId="13" xfId="0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 applyProtection="1">
      <alignment horizontal="center" vertical="center"/>
      <protection locked="0"/>
    </xf>
    <xf numFmtId="0" fontId="26" fillId="29" borderId="32" xfId="0" applyFont="1" applyFill="1" applyBorder="1" applyAlignment="1" applyProtection="1">
      <alignment horizontal="center" vertical="center"/>
      <protection locked="0"/>
    </xf>
    <xf numFmtId="0" fontId="26" fillId="24" borderId="10" xfId="0" applyFont="1" applyFill="1" applyBorder="1" applyAlignment="1" applyProtection="1">
      <alignment horizontal="left" vertical="center" shrinkToFit="1"/>
      <protection locked="0"/>
    </xf>
    <xf numFmtId="0" fontId="26" fillId="24" borderId="0" xfId="0" applyFont="1" applyFill="1" applyBorder="1" applyAlignment="1" applyProtection="1">
      <alignment horizontal="left" vertical="center" shrinkToFit="1"/>
      <protection locked="0"/>
    </xf>
    <xf numFmtId="0" fontId="26" fillId="24" borderId="33" xfId="0" applyFont="1" applyFill="1" applyBorder="1" applyAlignment="1" applyProtection="1">
      <alignment horizontal="left" vertical="center" shrinkToFit="1"/>
      <protection locked="0"/>
    </xf>
    <xf numFmtId="0" fontId="26" fillId="24" borderId="43" xfId="0" applyFont="1" applyFill="1" applyBorder="1" applyAlignment="1" applyProtection="1">
      <alignment horizontal="left" vertical="center" shrinkToFit="1"/>
      <protection locked="0"/>
    </xf>
    <xf numFmtId="0" fontId="26" fillId="24" borderId="56" xfId="0" applyFont="1" applyFill="1" applyBorder="1" applyAlignment="1" applyProtection="1">
      <alignment horizontal="left" vertical="center" shrinkToFit="1"/>
      <protection locked="0"/>
    </xf>
    <xf numFmtId="0" fontId="26" fillId="24" borderId="34" xfId="0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77" fontId="26" fillId="24" borderId="12" xfId="0" applyNumberFormat="1" applyFont="1" applyFill="1" applyBorder="1" applyAlignment="1" applyProtection="1">
      <alignment horizontal="center" vertical="center"/>
      <protection locked="0"/>
    </xf>
    <xf numFmtId="177" fontId="26" fillId="24" borderId="13" xfId="0" applyNumberFormat="1" applyFont="1" applyFill="1" applyBorder="1" applyAlignment="1" applyProtection="1">
      <alignment horizontal="center" vertical="center"/>
      <protection locked="0"/>
    </xf>
    <xf numFmtId="177" fontId="26" fillId="24" borderId="11" xfId="0" applyNumberFormat="1" applyFont="1" applyFill="1" applyBorder="1" applyAlignment="1" applyProtection="1">
      <alignment horizontal="center" vertical="center"/>
      <protection locked="0"/>
    </xf>
    <xf numFmtId="0" fontId="0" fillId="24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4" borderId="58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24" borderId="59" xfId="0" applyNumberFormat="1" applyFill="1" applyBorder="1" applyAlignment="1" applyProtection="1">
      <alignment horizontal="center" vertical="center"/>
      <protection locked="0"/>
    </xf>
    <xf numFmtId="0" fontId="0" fillId="24" borderId="0" xfId="0" applyNumberFormat="1" applyFill="1" applyBorder="1" applyAlignment="1" applyProtection="1">
      <alignment horizontal="center" vertical="center"/>
      <protection locked="0"/>
    </xf>
    <xf numFmtId="14" fontId="26" fillId="0" borderId="60" xfId="0" applyNumberFormat="1" applyFont="1" applyBorder="1" applyAlignment="1">
      <alignment horizontal="center" vertical="center"/>
    </xf>
    <xf numFmtId="14" fontId="26" fillId="0" borderId="61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/>
    </xf>
    <xf numFmtId="0" fontId="32" fillId="0" borderId="62" xfId="0" applyFont="1" applyBorder="1" applyAlignment="1">
      <alignment horizontal="center" vertical="center"/>
    </xf>
    <xf numFmtId="0" fontId="43" fillId="30" borderId="59" xfId="0" applyFont="1" applyFill="1" applyBorder="1" applyAlignment="1">
      <alignment horizontal="center" vertical="center"/>
    </xf>
    <xf numFmtId="0" fontId="43" fillId="30" borderId="0" xfId="0" applyFont="1" applyFill="1" applyBorder="1" applyAlignment="1">
      <alignment horizontal="center" vertical="center"/>
    </xf>
    <xf numFmtId="0" fontId="1" fillId="24" borderId="16" xfId="0" applyFont="1" applyFill="1" applyBorder="1" applyAlignment="1" applyProtection="1">
      <alignment horizontal="center" vertical="top" shrinkToFit="1"/>
      <protection locked="0"/>
    </xf>
    <xf numFmtId="0" fontId="1" fillId="24" borderId="58" xfId="0" applyFont="1" applyFill="1" applyBorder="1" applyAlignment="1" applyProtection="1">
      <alignment horizontal="center" vertical="top" shrinkToFit="1"/>
      <protection locked="0"/>
    </xf>
    <xf numFmtId="0" fontId="0" fillId="24" borderId="16" xfId="0" applyFont="1" applyFill="1" applyBorder="1" applyAlignment="1" applyProtection="1">
      <alignment horizontal="center" vertical="center" wrapText="1" shrinkToFit="1"/>
      <protection/>
    </xf>
    <xf numFmtId="0" fontId="0" fillId="24" borderId="58" xfId="0" applyFont="1" applyFill="1" applyBorder="1" applyAlignment="1" applyProtection="1">
      <alignment horizontal="center" vertical="center" wrapText="1" shrinkToFit="1"/>
      <protection/>
    </xf>
    <xf numFmtId="0" fontId="0" fillId="24" borderId="18" xfId="0" applyNumberFormat="1" applyFill="1" applyBorder="1" applyAlignment="1" applyProtection="1">
      <alignment horizontal="center" vertical="center"/>
      <protection locked="0"/>
    </xf>
    <xf numFmtId="0" fontId="0" fillId="24" borderId="61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5"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ont>
        <color indexed="9"/>
      </font>
    </dxf>
    <dxf>
      <font>
        <color rgb="FFFFFFFF"/>
      </font>
      <border/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485775</xdr:colOff>
      <xdr:row>0</xdr:row>
      <xdr:rowOff>180975</xdr:rowOff>
    </xdr:from>
    <xdr:to>
      <xdr:col>13</xdr:col>
      <xdr:colOff>171450</xdr:colOff>
      <xdr:row>3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80975"/>
          <a:ext cx="1171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U44"/>
  <sheetViews>
    <sheetView showGridLines="0" zoomScale="85" zoomScaleNormal="85" zoomScaleSheetLayoutView="100" zoomScalePageLayoutView="0" workbookViewId="0" topLeftCell="A1">
      <selection activeCell="O6" sqref="O6:S6"/>
    </sheetView>
  </sheetViews>
  <sheetFormatPr defaultColWidth="9.00390625" defaultRowHeight="19.5" customHeight="1"/>
  <cols>
    <col min="1" max="1" width="2.50390625" style="1" customWidth="1"/>
    <col min="2" max="2" width="4.25390625" style="0" customWidth="1"/>
    <col min="3" max="3" width="5.25390625" style="0" customWidth="1"/>
    <col min="4" max="4" width="3.625" style="0" customWidth="1"/>
    <col min="5" max="5" width="4.375" style="2" customWidth="1"/>
    <col min="6" max="6" width="6.00390625" style="0" customWidth="1"/>
    <col min="7" max="7" width="5.25390625" style="0" customWidth="1"/>
    <col min="8" max="8" width="3.125" style="0" customWidth="1"/>
    <col min="9" max="9" width="4.625" style="1" customWidth="1"/>
    <col min="10" max="10" width="3.375" style="0" customWidth="1"/>
    <col min="11" max="11" width="3.50390625" style="0" customWidth="1"/>
    <col min="12" max="12" width="7.375" style="1" customWidth="1"/>
    <col min="13" max="13" width="5.625" style="0" customWidth="1"/>
    <col min="14" max="18" width="4.25390625" style="0" customWidth="1"/>
    <col min="19" max="19" width="6.625" style="0" customWidth="1"/>
  </cols>
  <sheetData>
    <row r="3" spans="1:19" ht="19.5" customHeight="1">
      <c r="A3" s="235" t="s">
        <v>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</row>
    <row r="4" spans="1:19" ht="19.5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19" ht="19.5" customHeight="1">
      <c r="B5" s="236"/>
      <c r="C5" s="236"/>
      <c r="D5" s="236"/>
      <c r="E5" s="236"/>
      <c r="F5" s="236"/>
      <c r="G5" s="5"/>
      <c r="H5" s="6"/>
      <c r="I5" s="5"/>
      <c r="J5" s="5"/>
      <c r="K5" s="5"/>
      <c r="L5" s="5"/>
      <c r="M5" s="5"/>
      <c r="N5" s="5"/>
      <c r="O5" s="237" t="s">
        <v>3</v>
      </c>
      <c r="P5" s="237"/>
      <c r="Q5" s="237"/>
      <c r="R5" s="237"/>
      <c r="S5" s="237"/>
    </row>
    <row r="6" spans="2:19" ht="19.5" customHeight="1">
      <c r="B6" s="7"/>
      <c r="C6" s="7"/>
      <c r="D6" s="7"/>
      <c r="E6" s="7"/>
      <c r="F6" s="7"/>
      <c r="G6" s="5"/>
      <c r="H6" s="5"/>
      <c r="I6" s="5"/>
      <c r="J6" s="5"/>
      <c r="K6" s="5"/>
      <c r="L6" s="5"/>
      <c r="M6" s="5"/>
      <c r="N6" s="8" t="s">
        <v>4</v>
      </c>
      <c r="O6" s="238"/>
      <c r="P6" s="239"/>
      <c r="Q6" s="239"/>
      <c r="R6" s="239"/>
      <c r="S6" s="240"/>
    </row>
    <row r="7" spans="2:19" ht="19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19" ht="19.5" customHeight="1">
      <c r="B8" s="183" t="s">
        <v>8</v>
      </c>
      <c r="C8" s="183"/>
      <c r="D8" s="214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6"/>
    </row>
    <row r="9" spans="2:19" ht="19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2:19" ht="24.75" customHeight="1" thickBot="1">
      <c r="B10" s="160" t="s">
        <v>13</v>
      </c>
      <c r="C10" s="161"/>
      <c r="D10" s="226" t="s">
        <v>10</v>
      </c>
      <c r="E10" s="226"/>
      <c r="F10" s="226"/>
      <c r="G10" s="226"/>
      <c r="H10" s="226"/>
      <c r="I10" s="226"/>
      <c r="J10" s="226"/>
      <c r="K10" s="226"/>
      <c r="L10" s="227"/>
      <c r="M10" s="228"/>
      <c r="N10" s="217"/>
      <c r="O10" s="218"/>
      <c r="P10" s="218"/>
      <c r="Q10" s="218"/>
      <c r="R10" s="218"/>
      <c r="S10" s="219"/>
    </row>
    <row r="11" spans="2:19" ht="24.75" customHeight="1" thickBot="1">
      <c r="B11" s="107"/>
      <c r="C11" s="151"/>
      <c r="D11" s="152"/>
      <c r="E11" s="152"/>
      <c r="F11" s="152"/>
      <c r="G11" s="152"/>
      <c r="H11" s="152"/>
      <c r="I11" s="152"/>
      <c r="J11" s="152"/>
      <c r="K11" s="152"/>
      <c r="L11" s="220" t="s">
        <v>22</v>
      </c>
      <c r="M11" s="221"/>
      <c r="N11" s="218"/>
      <c r="O11" s="218"/>
      <c r="P11" s="218"/>
      <c r="Q11" s="218"/>
      <c r="R11" s="218"/>
      <c r="S11" s="219"/>
    </row>
    <row r="12" spans="2:19" ht="19.5" customHeight="1">
      <c r="B12" s="209" t="s">
        <v>16</v>
      </c>
      <c r="C12" s="210"/>
      <c r="D12" s="222" t="s">
        <v>15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4"/>
      <c r="O12" s="224"/>
      <c r="P12" s="224"/>
      <c r="Q12" s="224"/>
      <c r="R12" s="224"/>
      <c r="S12" s="225"/>
    </row>
    <row r="13" spans="2:19" ht="19.5" customHeight="1">
      <c r="B13" s="204" t="s">
        <v>2</v>
      </c>
      <c r="C13" s="206"/>
      <c r="D13" s="9" t="s">
        <v>19</v>
      </c>
      <c r="E13" s="10"/>
      <c r="F13" s="11" t="s">
        <v>20</v>
      </c>
      <c r="G13" s="12"/>
      <c r="H13" s="13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2"/>
    </row>
    <row r="14" spans="2:19" ht="19.5" customHeight="1">
      <c r="B14" s="207"/>
      <c r="C14" s="208"/>
      <c r="D14" s="229" t="s">
        <v>27</v>
      </c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1"/>
    </row>
    <row r="15" spans="2:19" ht="19.5" customHeight="1">
      <c r="B15" s="209"/>
      <c r="C15" s="210"/>
      <c r="D15" s="232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4"/>
    </row>
    <row r="16" spans="2:19" ht="19.5" customHeight="1">
      <c r="B16" s="160" t="s">
        <v>29</v>
      </c>
      <c r="C16" s="162"/>
      <c r="D16" s="200"/>
      <c r="E16" s="201"/>
      <c r="F16" s="201"/>
      <c r="G16" s="201"/>
      <c r="H16" s="201"/>
      <c r="I16" s="201"/>
      <c r="J16" s="202"/>
      <c r="K16" s="183" t="s">
        <v>31</v>
      </c>
      <c r="L16" s="183"/>
      <c r="M16" s="200"/>
      <c r="N16" s="201"/>
      <c r="O16" s="201"/>
      <c r="P16" s="201"/>
      <c r="Q16" s="201"/>
      <c r="R16" s="201"/>
      <c r="S16" s="202"/>
    </row>
    <row r="17" spans="2:19" ht="19.5" customHeight="1">
      <c r="B17" s="160" t="s">
        <v>32</v>
      </c>
      <c r="C17" s="162"/>
      <c r="D17" s="200"/>
      <c r="E17" s="201"/>
      <c r="F17" s="201"/>
      <c r="G17" s="201"/>
      <c r="H17" s="201"/>
      <c r="I17" s="201"/>
      <c r="J17" s="202"/>
      <c r="K17" s="213" t="s">
        <v>34</v>
      </c>
      <c r="L17" s="213"/>
      <c r="M17" s="214"/>
      <c r="N17" s="215"/>
      <c r="O17" s="215"/>
      <c r="P17" s="215"/>
      <c r="Q17" s="215"/>
      <c r="R17" s="215"/>
      <c r="S17" s="216"/>
    </row>
    <row r="18" spans="2:19" ht="19.5" customHeight="1">
      <c r="B18" s="198" t="s">
        <v>18</v>
      </c>
      <c r="C18" s="199"/>
      <c r="D18" s="200"/>
      <c r="E18" s="201"/>
      <c r="F18" s="201"/>
      <c r="G18" s="201"/>
      <c r="H18" s="201"/>
      <c r="I18" s="201"/>
      <c r="J18" s="202"/>
      <c r="K18" s="203"/>
      <c r="L18" s="203"/>
      <c r="M18" s="203"/>
      <c r="N18" s="203"/>
      <c r="O18" s="203"/>
      <c r="P18" s="203"/>
      <c r="Q18" s="203"/>
      <c r="R18" s="203"/>
      <c r="S18" s="203"/>
    </row>
    <row r="19" spans="2:19" ht="19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2:21" ht="19.5" customHeight="1">
      <c r="B20" s="204" t="s">
        <v>35</v>
      </c>
      <c r="C20" s="205"/>
      <c r="D20" s="206"/>
      <c r="E20" s="194"/>
      <c r="F20" s="195"/>
      <c r="G20" s="195"/>
      <c r="H20" s="195"/>
      <c r="I20" s="195"/>
      <c r="J20" s="196"/>
      <c r="K20" s="204" t="s">
        <v>39</v>
      </c>
      <c r="L20" s="205"/>
      <c r="M20" s="206"/>
      <c r="N20" s="194"/>
      <c r="O20" s="195"/>
      <c r="P20" s="195"/>
      <c r="Q20" s="195"/>
      <c r="R20" s="195"/>
      <c r="S20" s="196"/>
      <c r="U20" s="14"/>
    </row>
    <row r="21" spans="2:19" ht="19.5" customHeight="1">
      <c r="B21" s="160" t="s">
        <v>32</v>
      </c>
      <c r="C21" s="161"/>
      <c r="D21" s="162"/>
      <c r="E21" s="194"/>
      <c r="F21" s="195"/>
      <c r="G21" s="195"/>
      <c r="H21" s="195"/>
      <c r="I21" s="195"/>
      <c r="J21" s="196"/>
      <c r="K21" s="160" t="s">
        <v>32</v>
      </c>
      <c r="L21" s="161"/>
      <c r="M21" s="162"/>
      <c r="N21" s="197"/>
      <c r="O21" s="195"/>
      <c r="P21" s="195"/>
      <c r="Q21" s="195"/>
      <c r="R21" s="195"/>
      <c r="S21" s="196"/>
    </row>
    <row r="22" spans="2:19" ht="19.5" customHeight="1">
      <c r="B22" s="160" t="s">
        <v>40</v>
      </c>
      <c r="C22" s="161"/>
      <c r="D22" s="162"/>
      <c r="E22" s="194"/>
      <c r="F22" s="195"/>
      <c r="G22" s="195"/>
      <c r="H22" s="195"/>
      <c r="I22" s="195"/>
      <c r="J22" s="196"/>
      <c r="K22" s="160" t="s">
        <v>40</v>
      </c>
      <c r="L22" s="161"/>
      <c r="M22" s="162"/>
      <c r="N22" s="197"/>
      <c r="O22" s="195"/>
      <c r="P22" s="195"/>
      <c r="Q22" s="195"/>
      <c r="R22" s="195"/>
      <c r="S22" s="196"/>
    </row>
    <row r="23" spans="2:19" ht="19.5" customHeight="1">
      <c r="B23" s="190" t="s">
        <v>26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</row>
    <row r="24" spans="2:19" ht="19.5" customHeight="1">
      <c r="B24" s="160"/>
      <c r="C24" s="162"/>
      <c r="D24" s="160" t="s">
        <v>42</v>
      </c>
      <c r="E24" s="161"/>
      <c r="F24" s="161"/>
      <c r="G24" s="162"/>
      <c r="H24" s="183" t="s">
        <v>44</v>
      </c>
      <c r="I24" s="183"/>
      <c r="J24" s="183"/>
      <c r="K24" s="183"/>
      <c r="L24" s="183"/>
      <c r="M24" s="183"/>
      <c r="N24" s="183" t="s">
        <v>38</v>
      </c>
      <c r="O24" s="183"/>
      <c r="P24" s="183"/>
      <c r="Q24" s="183"/>
      <c r="R24" s="183"/>
      <c r="S24" s="183"/>
    </row>
    <row r="25" spans="2:19" ht="19.5" customHeight="1">
      <c r="B25" s="183" t="s">
        <v>1</v>
      </c>
      <c r="C25" s="183"/>
      <c r="D25" s="191"/>
      <c r="E25" s="192"/>
      <c r="F25" s="192"/>
      <c r="G25" s="193"/>
      <c r="H25" s="191"/>
      <c r="I25" s="192"/>
      <c r="J25" s="192"/>
      <c r="K25" s="192"/>
      <c r="L25" s="192"/>
      <c r="M25" s="193"/>
      <c r="N25" s="184"/>
      <c r="O25" s="185"/>
      <c r="P25" s="185"/>
      <c r="Q25" s="185"/>
      <c r="R25" s="185"/>
      <c r="S25" s="186"/>
    </row>
    <row r="26" spans="2:19" ht="19.5" customHeight="1">
      <c r="B26" s="183" t="s">
        <v>46</v>
      </c>
      <c r="C26" s="183"/>
      <c r="D26" s="184"/>
      <c r="E26" s="185"/>
      <c r="F26" s="185"/>
      <c r="G26" s="186"/>
      <c r="H26" s="184"/>
      <c r="I26" s="185"/>
      <c r="J26" s="185"/>
      <c r="K26" s="185"/>
      <c r="L26" s="185"/>
      <c r="M26" s="186"/>
      <c r="N26" s="184"/>
      <c r="O26" s="185"/>
      <c r="P26" s="185"/>
      <c r="Q26" s="185"/>
      <c r="R26" s="185"/>
      <c r="S26" s="186"/>
    </row>
    <row r="27" spans="2:19" ht="19.5" customHeight="1">
      <c r="B27" s="183" t="s">
        <v>17</v>
      </c>
      <c r="C27" s="183"/>
      <c r="D27" s="187">
        <f>D25+D26</f>
        <v>0</v>
      </c>
      <c r="E27" s="188"/>
      <c r="F27" s="188"/>
      <c r="G27" s="189"/>
      <c r="H27" s="187">
        <f>H25+H26</f>
        <v>0</v>
      </c>
      <c r="I27" s="188"/>
      <c r="J27" s="188"/>
      <c r="K27" s="188"/>
      <c r="L27" s="188"/>
      <c r="M27" s="189"/>
      <c r="N27" s="187">
        <f>N25+N26</f>
        <v>0</v>
      </c>
      <c r="O27" s="188"/>
      <c r="P27" s="188"/>
      <c r="Q27" s="188"/>
      <c r="R27" s="188"/>
      <c r="S27" s="189"/>
    </row>
    <row r="28" spans="2:20" ht="19.5" customHeight="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4"/>
    </row>
    <row r="29" spans="2:20" ht="19.5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4"/>
    </row>
    <row r="30" spans="2:19" ht="19.5" customHeight="1">
      <c r="B30" s="165" t="s">
        <v>30</v>
      </c>
      <c r="C30" s="165"/>
      <c r="D30" s="180">
        <v>1000</v>
      </c>
      <c r="E30" s="180"/>
      <c r="F30" s="5" t="s">
        <v>48</v>
      </c>
      <c r="G30" s="181"/>
      <c r="H30" s="181"/>
      <c r="I30" s="5" t="s">
        <v>6</v>
      </c>
      <c r="J30" s="5" t="s">
        <v>24</v>
      </c>
      <c r="K30" s="182">
        <f>D30*G30</f>
        <v>0</v>
      </c>
      <c r="L30" s="182"/>
      <c r="M30" s="182"/>
      <c r="N30" s="5" t="s">
        <v>50</v>
      </c>
      <c r="O30" s="5"/>
      <c r="P30" s="5"/>
      <c r="Q30" s="5"/>
      <c r="R30" s="5"/>
      <c r="S30" s="5"/>
    </row>
    <row r="31" spans="2:19" ht="19.5" customHeight="1">
      <c r="B31" s="165" t="s">
        <v>52</v>
      </c>
      <c r="C31" s="165"/>
      <c r="D31" s="166">
        <v>1000</v>
      </c>
      <c r="E31" s="166"/>
      <c r="F31" s="5" t="s">
        <v>48</v>
      </c>
      <c r="G31" s="167"/>
      <c r="H31" s="167"/>
      <c r="I31" s="5" t="s">
        <v>6</v>
      </c>
      <c r="J31" s="5" t="s">
        <v>24</v>
      </c>
      <c r="K31" s="168">
        <f>D31*G31</f>
        <v>0</v>
      </c>
      <c r="L31" s="168"/>
      <c r="M31" s="168"/>
      <c r="N31" s="5" t="s">
        <v>50</v>
      </c>
      <c r="O31" s="5"/>
      <c r="P31" s="5"/>
      <c r="Q31" s="5"/>
      <c r="R31" s="5"/>
      <c r="S31" s="5"/>
    </row>
    <row r="32" spans="2:19" ht="24.75" customHeight="1">
      <c r="B32" s="165" t="s">
        <v>33</v>
      </c>
      <c r="C32" s="165"/>
      <c r="D32" s="166">
        <v>1000</v>
      </c>
      <c r="E32" s="166"/>
      <c r="F32" s="5" t="s">
        <v>48</v>
      </c>
      <c r="G32" s="167"/>
      <c r="H32" s="167"/>
      <c r="I32" s="5" t="s">
        <v>14</v>
      </c>
      <c r="J32" s="5" t="s">
        <v>24</v>
      </c>
      <c r="K32" s="168">
        <f>D32*G32</f>
        <v>0</v>
      </c>
      <c r="L32" s="168"/>
      <c r="M32" s="168"/>
      <c r="N32" s="5" t="s">
        <v>50</v>
      </c>
      <c r="O32" s="5"/>
      <c r="P32" s="5"/>
      <c r="Q32" s="5"/>
      <c r="R32" s="5"/>
      <c r="S32" s="5"/>
    </row>
    <row r="33" spans="2:19" ht="24.75" customHeight="1">
      <c r="B33" s="6"/>
      <c r="C33" s="6"/>
      <c r="D33" s="17"/>
      <c r="E33" s="17"/>
      <c r="F33" s="5"/>
      <c r="G33" s="18"/>
      <c r="H33" s="18"/>
      <c r="I33" s="5"/>
      <c r="J33" s="5"/>
      <c r="K33" s="19"/>
      <c r="L33" s="19"/>
      <c r="M33" s="19"/>
      <c r="N33" s="5"/>
      <c r="O33" s="5"/>
      <c r="P33" s="5"/>
      <c r="Q33" s="5"/>
      <c r="R33" s="5"/>
      <c r="S33" s="5"/>
    </row>
    <row r="34" spans="2:19" ht="48.75" customHeight="1">
      <c r="B34" s="159" t="s">
        <v>53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5"/>
    </row>
    <row r="35" spans="2:19" ht="19.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2:19" ht="19.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2:19" ht="19.5" customHeight="1">
      <c r="B37" s="160" t="s">
        <v>43</v>
      </c>
      <c r="C37" s="161"/>
      <c r="D37" s="161"/>
      <c r="E37" s="161"/>
      <c r="F37" s="161"/>
      <c r="G37" s="161"/>
      <c r="H37" s="161"/>
      <c r="I37" s="161"/>
      <c r="J37" s="162"/>
      <c r="K37" s="160" t="s">
        <v>54</v>
      </c>
      <c r="L37" s="161"/>
      <c r="M37" s="162"/>
      <c r="N37" s="163">
        <f>SUM(K30:K32)</f>
        <v>0</v>
      </c>
      <c r="O37" s="164"/>
      <c r="P37" s="164"/>
      <c r="Q37" s="164"/>
      <c r="R37" s="164"/>
      <c r="S37" s="20" t="s">
        <v>50</v>
      </c>
    </row>
    <row r="38" spans="2:19" ht="19.5" customHeight="1">
      <c r="B38" s="21" t="s">
        <v>57</v>
      </c>
      <c r="C38" s="158"/>
      <c r="D38" s="158"/>
      <c r="E38" s="158"/>
      <c r="F38" s="158"/>
      <c r="G38" s="158"/>
      <c r="H38" s="158"/>
      <c r="I38" s="158"/>
      <c r="J38" s="170"/>
      <c r="K38" s="171" t="s">
        <v>58</v>
      </c>
      <c r="L38" s="172"/>
      <c r="M38" s="172"/>
      <c r="N38" s="172"/>
      <c r="O38" s="172"/>
      <c r="P38" s="172"/>
      <c r="Q38" s="172"/>
      <c r="R38" s="172"/>
      <c r="S38" s="173"/>
    </row>
    <row r="39" spans="2:19" ht="19.5" customHeight="1">
      <c r="B39" s="21" t="s">
        <v>59</v>
      </c>
      <c r="C39" s="158"/>
      <c r="D39" s="158"/>
      <c r="E39" s="158"/>
      <c r="F39" s="158"/>
      <c r="G39" s="22" t="s">
        <v>11</v>
      </c>
      <c r="H39" s="157"/>
      <c r="I39" s="157"/>
      <c r="J39" s="20" t="s">
        <v>50</v>
      </c>
      <c r="K39" s="174"/>
      <c r="L39" s="175"/>
      <c r="M39" s="175"/>
      <c r="N39" s="175"/>
      <c r="O39" s="175"/>
      <c r="P39" s="175"/>
      <c r="Q39" s="175"/>
      <c r="R39" s="175"/>
      <c r="S39" s="176"/>
    </row>
    <row r="40" spans="2:19" ht="19.5" customHeight="1">
      <c r="B40" s="21" t="s">
        <v>59</v>
      </c>
      <c r="C40" s="158"/>
      <c r="D40" s="158"/>
      <c r="E40" s="158"/>
      <c r="F40" s="158"/>
      <c r="G40" s="22" t="s">
        <v>11</v>
      </c>
      <c r="H40" s="157"/>
      <c r="I40" s="157"/>
      <c r="J40" s="20" t="s">
        <v>50</v>
      </c>
      <c r="K40" s="174"/>
      <c r="L40" s="175"/>
      <c r="M40" s="175"/>
      <c r="N40" s="175"/>
      <c r="O40" s="175"/>
      <c r="P40" s="175"/>
      <c r="Q40" s="175"/>
      <c r="R40" s="175"/>
      <c r="S40" s="176"/>
    </row>
    <row r="41" spans="2:19" ht="19.5" customHeight="1">
      <c r="B41" s="21" t="s">
        <v>59</v>
      </c>
      <c r="C41" s="158"/>
      <c r="D41" s="158"/>
      <c r="E41" s="158"/>
      <c r="F41" s="158"/>
      <c r="G41" s="22" t="s">
        <v>11</v>
      </c>
      <c r="H41" s="157"/>
      <c r="I41" s="157"/>
      <c r="J41" s="20" t="s">
        <v>50</v>
      </c>
      <c r="K41" s="177"/>
      <c r="L41" s="178"/>
      <c r="M41" s="178"/>
      <c r="N41" s="178"/>
      <c r="O41" s="178"/>
      <c r="P41" s="178"/>
      <c r="Q41" s="178"/>
      <c r="R41" s="178"/>
      <c r="S41" s="179"/>
    </row>
    <row r="42" spans="2:19" ht="19.5" customHeight="1">
      <c r="B42" s="2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2:19" ht="19.5" customHeight="1">
      <c r="B43" s="169" t="s">
        <v>41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</row>
    <row r="44" ht="19.5" customHeight="1">
      <c r="B44" s="1"/>
    </row>
  </sheetData>
  <sheetProtection/>
  <mergeCells count="83">
    <mergeCell ref="B10:C10"/>
    <mergeCell ref="D10:M10"/>
    <mergeCell ref="D14:S14"/>
    <mergeCell ref="D15:S15"/>
    <mergeCell ref="N11:S11"/>
    <mergeCell ref="A3:S3"/>
    <mergeCell ref="B5:C5"/>
    <mergeCell ref="D5:F5"/>
    <mergeCell ref="O5:S5"/>
    <mergeCell ref="O6:S6"/>
    <mergeCell ref="B8:C8"/>
    <mergeCell ref="D8:S8"/>
    <mergeCell ref="N10:S10"/>
    <mergeCell ref="L11:M11"/>
    <mergeCell ref="B16:C16"/>
    <mergeCell ref="D16:J16"/>
    <mergeCell ref="K16:L16"/>
    <mergeCell ref="M16:S16"/>
    <mergeCell ref="B12:C12"/>
    <mergeCell ref="D12:S12"/>
    <mergeCell ref="B13:C15"/>
    <mergeCell ref="I13:S13"/>
    <mergeCell ref="B17:C17"/>
    <mergeCell ref="D17:J17"/>
    <mergeCell ref="K17:L17"/>
    <mergeCell ref="M17:S17"/>
    <mergeCell ref="B18:C18"/>
    <mergeCell ref="D18:J18"/>
    <mergeCell ref="K18:S18"/>
    <mergeCell ref="B20:D20"/>
    <mergeCell ref="E20:J20"/>
    <mergeCell ref="K20:M20"/>
    <mergeCell ref="N20:S20"/>
    <mergeCell ref="B21:D21"/>
    <mergeCell ref="E21:J21"/>
    <mergeCell ref="K21:M21"/>
    <mergeCell ref="N21:S21"/>
    <mergeCell ref="B22:D22"/>
    <mergeCell ref="E22:J22"/>
    <mergeCell ref="K22:M22"/>
    <mergeCell ref="N22:S22"/>
    <mergeCell ref="B23:S23"/>
    <mergeCell ref="B24:C24"/>
    <mergeCell ref="D24:G24"/>
    <mergeCell ref="H24:M24"/>
    <mergeCell ref="N24:S24"/>
    <mergeCell ref="B25:C25"/>
    <mergeCell ref="D25:G25"/>
    <mergeCell ref="H25:M25"/>
    <mergeCell ref="N25:S25"/>
    <mergeCell ref="B26:C26"/>
    <mergeCell ref="D26:G26"/>
    <mergeCell ref="H26:M26"/>
    <mergeCell ref="N26:S26"/>
    <mergeCell ref="B27:C27"/>
    <mergeCell ref="D27:G27"/>
    <mergeCell ref="H27:M27"/>
    <mergeCell ref="N27:S27"/>
    <mergeCell ref="B30:C30"/>
    <mergeCell ref="D30:E30"/>
    <mergeCell ref="G30:H30"/>
    <mergeCell ref="K30:M30"/>
    <mergeCell ref="B31:C31"/>
    <mergeCell ref="D31:E31"/>
    <mergeCell ref="G31:H31"/>
    <mergeCell ref="K31:M31"/>
    <mergeCell ref="B32:C32"/>
    <mergeCell ref="D32:E32"/>
    <mergeCell ref="G32:H32"/>
    <mergeCell ref="K32:M32"/>
    <mergeCell ref="B43:S43"/>
    <mergeCell ref="C38:J38"/>
    <mergeCell ref="K38:S41"/>
    <mergeCell ref="C39:F39"/>
    <mergeCell ref="H39:I39"/>
    <mergeCell ref="C40:F40"/>
    <mergeCell ref="H40:I40"/>
    <mergeCell ref="C41:F41"/>
    <mergeCell ref="H41:I41"/>
    <mergeCell ref="B34:R34"/>
    <mergeCell ref="B37:J37"/>
    <mergeCell ref="K37:M37"/>
    <mergeCell ref="N37:R37"/>
  </mergeCells>
  <conditionalFormatting sqref="G30:H33 N37:R37 L28:M28 K30:M33 D27 F28:G28 R28:S28 H27 N27">
    <cfRule type="cellIs" priority="1" dxfId="23" operator="equal" stopIfTrue="1">
      <formula>0</formula>
    </cfRule>
  </conditionalFormatting>
  <printOptions gridLines="1"/>
  <pageMargins left="0.7874015748031497" right="0.7874015748031497" top="0.53" bottom="0.2755905511811024" header="0.88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1"/>
    <pageSetUpPr fitToPage="1"/>
  </sheetPr>
  <dimension ref="A1:W67"/>
  <sheetViews>
    <sheetView showGridLines="0" tabSelected="1" zoomScale="85" zoomScaleNormal="85" zoomScaleSheetLayoutView="75" zoomScalePageLayoutView="0" workbookViewId="0" topLeftCell="A1">
      <selection activeCell="S1" sqref="S1:U16384"/>
    </sheetView>
  </sheetViews>
  <sheetFormatPr defaultColWidth="9.00390625" defaultRowHeight="19.5" customHeight="1"/>
  <cols>
    <col min="1" max="1" width="5.625" style="24" customWidth="1"/>
    <col min="2" max="2" width="5.375" style="0" customWidth="1"/>
    <col min="3" max="3" width="10.625" style="0" customWidth="1"/>
    <col min="4" max="4" width="9.625" style="0" customWidth="1"/>
    <col min="5" max="5" width="13.625" style="2" customWidth="1"/>
    <col min="6" max="6" width="7.75390625" style="0" hidden="1" customWidth="1"/>
    <col min="7" max="7" width="8.25390625" style="0" customWidth="1"/>
    <col min="8" max="8" width="8.375" style="0" customWidth="1"/>
    <col min="9" max="9" width="12.125" style="0" customWidth="1"/>
    <col min="10" max="10" width="7.25390625" style="0" customWidth="1"/>
    <col min="11" max="11" width="7.75390625" style="0" customWidth="1"/>
    <col min="12" max="12" width="10.50390625" style="0" customWidth="1"/>
    <col min="13" max="13" width="9.00390625" style="1" customWidth="1"/>
    <col min="14" max="14" width="9.00390625" style="0" customWidth="1"/>
    <col min="15" max="15" width="7.25390625" style="0" customWidth="1"/>
    <col min="16" max="16" width="7.25390625" style="1" customWidth="1"/>
    <col min="17" max="17" width="4.25390625" style="1" customWidth="1"/>
    <col min="18" max="18" width="4.875" style="1" customWidth="1"/>
    <col min="19" max="19" width="5.50390625" style="14" hidden="1" customWidth="1"/>
    <col min="20" max="20" width="8.375" style="25" hidden="1" customWidth="1"/>
    <col min="21" max="21" width="10.75390625" style="0" hidden="1" customWidth="1"/>
    <col min="22" max="22" width="9.50390625" style="0" bestFit="1" customWidth="1"/>
    <col min="23" max="23" width="10.625" style="0" customWidth="1"/>
  </cols>
  <sheetData>
    <row r="1" spans="3:23" ht="19.5" customHeight="1">
      <c r="C1" s="26" t="s">
        <v>60</v>
      </c>
      <c r="D1" s="241">
        <f>'大会申込み'!N10</f>
        <v>0</v>
      </c>
      <c r="E1" s="242"/>
      <c r="G1" s="27"/>
      <c r="H1" s="243" t="s">
        <v>25</v>
      </c>
      <c r="I1" s="244"/>
      <c r="J1" s="245">
        <f>'大会申込み'!N11</f>
        <v>0</v>
      </c>
      <c r="K1" s="246"/>
      <c r="L1" s="246"/>
      <c r="M1" s="29"/>
      <c r="N1" s="4"/>
      <c r="O1" s="30"/>
      <c r="P1" s="29"/>
      <c r="Q1" s="29"/>
      <c r="R1" s="29"/>
      <c r="U1" s="30"/>
      <c r="V1" s="30"/>
      <c r="W1" s="30"/>
    </row>
    <row r="2" spans="1:23" ht="19.5" customHeight="1">
      <c r="A2" s="31"/>
      <c r="B2" s="32"/>
      <c r="C2" s="33"/>
      <c r="D2" s="34" t="s">
        <v>36</v>
      </c>
      <c r="E2" s="34"/>
      <c r="G2" s="35" t="s">
        <v>12</v>
      </c>
      <c r="H2" s="247">
        <v>43923</v>
      </c>
      <c r="I2" s="248"/>
      <c r="M2" s="29"/>
      <c r="Q2" s="29"/>
      <c r="R2" s="29"/>
      <c r="U2" s="30"/>
      <c r="V2" s="36"/>
      <c r="W2" s="30"/>
    </row>
    <row r="3" spans="13:23" ht="19.5" customHeight="1">
      <c r="M3" s="29"/>
      <c r="Q3" s="29"/>
      <c r="R3" s="29"/>
      <c r="U3" s="30"/>
      <c r="V3" s="36"/>
      <c r="W3" s="30"/>
    </row>
    <row r="4" spans="1:23" s="5" customFormat="1" ht="19.5" customHeight="1">
      <c r="A4" s="251" t="s">
        <v>109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153"/>
    </row>
    <row r="5" spans="1:23" ht="19.5" customHeight="1">
      <c r="A5" s="249" t="s">
        <v>37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9"/>
      <c r="Q5" s="29"/>
      <c r="R5" s="29"/>
      <c r="U5" s="30"/>
      <c r="V5" s="36"/>
      <c r="W5" s="30"/>
    </row>
    <row r="6" spans="1:23" ht="19.5" customHeight="1">
      <c r="A6" s="250" t="s">
        <v>61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9"/>
      <c r="N6" s="4"/>
      <c r="O6" s="30"/>
      <c r="P6" s="29"/>
      <c r="Q6" s="29"/>
      <c r="R6" s="29"/>
      <c r="U6" s="154"/>
      <c r="V6" s="36"/>
      <c r="W6" s="30"/>
    </row>
    <row r="7" spans="1:23" ht="25.5" customHeight="1" thickBot="1">
      <c r="A7" s="37" t="s">
        <v>62</v>
      </c>
      <c r="B7" s="38" t="s">
        <v>23</v>
      </c>
      <c r="C7" s="39" t="s">
        <v>63</v>
      </c>
      <c r="D7" s="40" t="s">
        <v>22</v>
      </c>
      <c r="E7" s="41" t="s">
        <v>64</v>
      </c>
      <c r="F7" s="108" t="s">
        <v>97</v>
      </c>
      <c r="G7" s="43" t="s">
        <v>65</v>
      </c>
      <c r="H7" s="43" t="s">
        <v>66</v>
      </c>
      <c r="I7" s="44" t="s">
        <v>21</v>
      </c>
      <c r="J7" s="45" t="s">
        <v>51</v>
      </c>
      <c r="K7" s="46" t="s">
        <v>55</v>
      </c>
      <c r="L7" s="47" t="s">
        <v>67</v>
      </c>
      <c r="M7" s="42" t="s">
        <v>49</v>
      </c>
      <c r="N7" s="42" t="s">
        <v>60</v>
      </c>
      <c r="O7" s="42" t="s">
        <v>25</v>
      </c>
      <c r="P7" s="48" t="s">
        <v>47</v>
      </c>
      <c r="Q7" s="49" t="s">
        <v>9</v>
      </c>
      <c r="R7" s="50"/>
      <c r="S7" s="51" t="s">
        <v>68</v>
      </c>
      <c r="T7" s="52"/>
      <c r="U7" s="53"/>
      <c r="V7" s="36"/>
      <c r="W7" s="30"/>
    </row>
    <row r="8" spans="1:23" ht="22.5" customHeight="1">
      <c r="A8" s="54"/>
      <c r="B8" s="55" t="s">
        <v>69</v>
      </c>
      <c r="C8" s="56" t="s">
        <v>70</v>
      </c>
      <c r="D8" s="57" t="s">
        <v>71</v>
      </c>
      <c r="E8" s="155">
        <v>39263</v>
      </c>
      <c r="F8" s="111" t="s">
        <v>104</v>
      </c>
      <c r="G8" s="58" t="s">
        <v>74</v>
      </c>
      <c r="H8" s="59">
        <v>50</v>
      </c>
      <c r="I8" s="60">
        <v>42.27</v>
      </c>
      <c r="J8" s="58" t="s">
        <v>28</v>
      </c>
      <c r="K8" s="59">
        <v>100</v>
      </c>
      <c r="L8" s="59">
        <v>102.01</v>
      </c>
      <c r="M8" s="59" t="s">
        <v>69</v>
      </c>
      <c r="N8" s="60"/>
      <c r="O8" s="60"/>
      <c r="P8" s="58">
        <f aca="true" t="shared" si="0" ref="P8:P17">IF(G8="","",IF(G8="自由形",1,IF(G8="背泳",2,IF(G8="平泳ぎ",3,IF(G8="ﾊﾞﾀﾌﾗｲ",4,5)))))</f>
        <v>1</v>
      </c>
      <c r="Q8" s="58">
        <f aca="true" t="shared" si="1" ref="Q8:Q17">IF(J8="","",IF(J8="自由形",1,IF(J8="背泳",2,IF(J8="平泳ぎ",3,IF(J8="ﾊﾞﾀﾌﾗｲ",4,5)))))</f>
        <v>2</v>
      </c>
      <c r="R8" s="59"/>
      <c r="S8" s="61">
        <f aca="true" t="shared" si="2" ref="S8:S17">DATEDIF(E8,$H$2,"y")</f>
        <v>12</v>
      </c>
      <c r="T8" s="62" t="s">
        <v>72</v>
      </c>
      <c r="U8" s="63"/>
      <c r="V8" s="36"/>
      <c r="W8" s="30">
        <v>1</v>
      </c>
    </row>
    <row r="9" spans="1:23" ht="19.5" customHeight="1">
      <c r="A9" s="64">
        <v>1</v>
      </c>
      <c r="B9" s="65"/>
      <c r="C9" s="66"/>
      <c r="D9" s="67"/>
      <c r="E9" s="156"/>
      <c r="F9" s="112"/>
      <c r="G9" s="68"/>
      <c r="H9" s="68"/>
      <c r="I9" s="69"/>
      <c r="J9" s="70"/>
      <c r="K9" s="70"/>
      <c r="L9" s="70"/>
      <c r="M9" s="71"/>
      <c r="N9" s="72">
        <f aca="true" t="shared" si="3" ref="N9:N18">IF(C9="","",$D$1)</f>
      </c>
      <c r="O9" s="72">
        <f aca="true" t="shared" si="4" ref="O9:O18">IF(D9="","",$J$1)</f>
      </c>
      <c r="P9" s="71">
        <f t="shared" si="0"/>
      </c>
      <c r="Q9" s="71">
        <f t="shared" si="1"/>
      </c>
      <c r="R9" s="71"/>
      <c r="S9" s="61">
        <f t="shared" si="2"/>
        <v>120</v>
      </c>
      <c r="T9" s="52"/>
      <c r="U9" s="30"/>
      <c r="V9" s="36"/>
      <c r="W9" s="30">
        <v>2</v>
      </c>
    </row>
    <row r="10" spans="1:20" ht="19.5" customHeight="1">
      <c r="A10" s="64">
        <v>2</v>
      </c>
      <c r="B10" s="65"/>
      <c r="C10" s="66"/>
      <c r="D10" s="67"/>
      <c r="E10" s="156"/>
      <c r="F10" s="112"/>
      <c r="G10" s="68"/>
      <c r="H10" s="68"/>
      <c r="I10" s="69"/>
      <c r="J10" s="70"/>
      <c r="K10" s="70"/>
      <c r="L10" s="70"/>
      <c r="M10" s="71"/>
      <c r="N10" s="72">
        <f t="shared" si="3"/>
      </c>
      <c r="O10" s="72">
        <f t="shared" si="4"/>
      </c>
      <c r="P10" s="71">
        <f t="shared" si="0"/>
      </c>
      <c r="Q10" s="71">
        <f t="shared" si="1"/>
      </c>
      <c r="R10" s="71"/>
      <c r="S10" s="61">
        <f t="shared" si="2"/>
        <v>120</v>
      </c>
      <c r="T10" s="52"/>
    </row>
    <row r="11" spans="1:20" ht="19.5" customHeight="1">
      <c r="A11" s="64">
        <v>3</v>
      </c>
      <c r="B11" s="65"/>
      <c r="C11" s="66"/>
      <c r="D11" s="67"/>
      <c r="E11" s="156"/>
      <c r="F11" s="112"/>
      <c r="G11" s="68"/>
      <c r="H11" s="68"/>
      <c r="I11" s="69"/>
      <c r="J11" s="70"/>
      <c r="K11" s="70"/>
      <c r="L11" s="70"/>
      <c r="M11" s="71"/>
      <c r="N11" s="72">
        <f t="shared" si="3"/>
      </c>
      <c r="O11" s="72">
        <f t="shared" si="4"/>
      </c>
      <c r="P11" s="71">
        <f t="shared" si="0"/>
      </c>
      <c r="Q11" s="71">
        <f t="shared" si="1"/>
      </c>
      <c r="R11" s="71"/>
      <c r="S11" s="61">
        <f t="shared" si="2"/>
        <v>120</v>
      </c>
      <c r="T11" s="73" t="s">
        <v>73</v>
      </c>
    </row>
    <row r="12" spans="1:20" ht="19.5" customHeight="1">
      <c r="A12" s="64">
        <v>4</v>
      </c>
      <c r="B12" s="65"/>
      <c r="C12" s="66"/>
      <c r="D12" s="67"/>
      <c r="E12" s="156"/>
      <c r="F12" s="112"/>
      <c r="G12" s="68"/>
      <c r="H12" s="68"/>
      <c r="I12" s="69"/>
      <c r="J12" s="70"/>
      <c r="K12" s="70"/>
      <c r="L12" s="70"/>
      <c r="M12" s="71"/>
      <c r="N12" s="72">
        <f t="shared" si="3"/>
      </c>
      <c r="O12" s="72">
        <f t="shared" si="4"/>
      </c>
      <c r="P12" s="71">
        <f t="shared" si="0"/>
      </c>
      <c r="Q12" s="71">
        <f t="shared" si="1"/>
      </c>
      <c r="R12" s="71"/>
      <c r="S12" s="61">
        <f t="shared" si="2"/>
        <v>120</v>
      </c>
      <c r="T12" s="74"/>
    </row>
    <row r="13" spans="1:20" ht="19.5" customHeight="1">
      <c r="A13" s="64">
        <v>5</v>
      </c>
      <c r="B13" s="65"/>
      <c r="C13" s="66"/>
      <c r="D13" s="67"/>
      <c r="E13" s="156"/>
      <c r="F13" s="112"/>
      <c r="G13" s="68"/>
      <c r="H13" s="68"/>
      <c r="I13" s="69"/>
      <c r="J13" s="70"/>
      <c r="K13" s="70"/>
      <c r="L13" s="70"/>
      <c r="M13" s="71"/>
      <c r="N13" s="72">
        <f t="shared" si="3"/>
      </c>
      <c r="O13" s="72">
        <f t="shared" si="4"/>
      </c>
      <c r="P13" s="71">
        <f t="shared" si="0"/>
      </c>
      <c r="Q13" s="71">
        <f t="shared" si="1"/>
      </c>
      <c r="R13" s="71"/>
      <c r="S13" s="61">
        <f t="shared" si="2"/>
        <v>120</v>
      </c>
      <c r="T13" s="74" t="s">
        <v>74</v>
      </c>
    </row>
    <row r="14" spans="1:20" ht="19.5" customHeight="1">
      <c r="A14" s="64">
        <v>6</v>
      </c>
      <c r="B14" s="65"/>
      <c r="C14" s="66"/>
      <c r="D14" s="67"/>
      <c r="E14" s="156"/>
      <c r="F14" s="112"/>
      <c r="G14" s="68"/>
      <c r="H14" s="68"/>
      <c r="I14" s="69"/>
      <c r="J14" s="70"/>
      <c r="K14" s="70"/>
      <c r="L14" s="70"/>
      <c r="M14" s="71"/>
      <c r="N14" s="72">
        <f t="shared" si="3"/>
      </c>
      <c r="O14" s="72">
        <f t="shared" si="4"/>
      </c>
      <c r="P14" s="71">
        <f t="shared" si="0"/>
      </c>
      <c r="Q14" s="71">
        <f t="shared" si="1"/>
      </c>
      <c r="R14" s="71"/>
      <c r="S14" s="61">
        <f t="shared" si="2"/>
        <v>120</v>
      </c>
      <c r="T14" s="74" t="s">
        <v>28</v>
      </c>
    </row>
    <row r="15" spans="1:20" ht="19.5" customHeight="1">
      <c r="A15" s="64">
        <v>7</v>
      </c>
      <c r="B15" s="65"/>
      <c r="C15" s="66"/>
      <c r="D15" s="67"/>
      <c r="E15" s="156"/>
      <c r="F15" s="112"/>
      <c r="G15" s="68"/>
      <c r="H15" s="68"/>
      <c r="I15" s="69"/>
      <c r="J15" s="70"/>
      <c r="K15" s="70"/>
      <c r="L15" s="70"/>
      <c r="M15" s="71"/>
      <c r="N15" s="72">
        <f t="shared" si="3"/>
      </c>
      <c r="O15" s="72">
        <f t="shared" si="4"/>
      </c>
      <c r="P15" s="71">
        <f t="shared" si="0"/>
      </c>
      <c r="Q15" s="71">
        <f t="shared" si="1"/>
      </c>
      <c r="R15" s="71"/>
      <c r="S15" s="61">
        <f t="shared" si="2"/>
        <v>120</v>
      </c>
      <c r="T15" s="74" t="s">
        <v>75</v>
      </c>
    </row>
    <row r="16" spans="1:20" ht="19.5" customHeight="1">
      <c r="A16" s="64">
        <v>8</v>
      </c>
      <c r="B16" s="65"/>
      <c r="C16" s="66"/>
      <c r="D16" s="67"/>
      <c r="E16" s="156"/>
      <c r="F16" s="112"/>
      <c r="G16" s="68"/>
      <c r="H16" s="68"/>
      <c r="I16" s="69"/>
      <c r="J16" s="70"/>
      <c r="K16" s="70"/>
      <c r="L16" s="70"/>
      <c r="M16" s="71"/>
      <c r="N16" s="72">
        <f t="shared" si="3"/>
      </c>
      <c r="O16" s="72">
        <f t="shared" si="4"/>
      </c>
      <c r="P16" s="71">
        <f t="shared" si="0"/>
      </c>
      <c r="Q16" s="71">
        <f t="shared" si="1"/>
      </c>
      <c r="R16" s="71"/>
      <c r="S16" s="61">
        <f t="shared" si="2"/>
        <v>120</v>
      </c>
      <c r="T16" s="74" t="s">
        <v>76</v>
      </c>
    </row>
    <row r="17" spans="1:20" ht="19.5" customHeight="1">
      <c r="A17" s="64">
        <v>9</v>
      </c>
      <c r="B17" s="65"/>
      <c r="C17" s="66"/>
      <c r="D17" s="67"/>
      <c r="E17" s="156"/>
      <c r="F17" s="112"/>
      <c r="G17" s="68"/>
      <c r="H17" s="68"/>
      <c r="I17" s="69"/>
      <c r="J17" s="70"/>
      <c r="K17" s="70"/>
      <c r="L17" s="70"/>
      <c r="M17" s="71"/>
      <c r="N17" s="72">
        <f t="shared" si="3"/>
      </c>
      <c r="O17" s="72">
        <f t="shared" si="4"/>
      </c>
      <c r="P17" s="71">
        <f t="shared" si="0"/>
      </c>
      <c r="Q17" s="71">
        <f t="shared" si="1"/>
      </c>
      <c r="R17" s="71"/>
      <c r="S17" s="61">
        <f t="shared" si="2"/>
        <v>120</v>
      </c>
      <c r="T17" s="75" t="s">
        <v>77</v>
      </c>
    </row>
    <row r="18" spans="1:20" ht="19.5" customHeight="1">
      <c r="A18" s="64">
        <v>10</v>
      </c>
      <c r="B18" s="65"/>
      <c r="C18" s="66"/>
      <c r="D18" s="67"/>
      <c r="E18" s="156"/>
      <c r="F18" s="112"/>
      <c r="G18" s="68"/>
      <c r="H18" s="68"/>
      <c r="I18" s="69"/>
      <c r="J18" s="70"/>
      <c r="K18" s="70"/>
      <c r="L18" s="70"/>
      <c r="M18" s="71"/>
      <c r="N18" s="72">
        <f t="shared" si="3"/>
      </c>
      <c r="O18" s="72">
        <f t="shared" si="4"/>
      </c>
      <c r="P18" s="71">
        <f aca="true" t="shared" si="5" ref="P18:P27">IF(G18="","",IF(G18="自由形",1,IF(G18="背泳",2,IF(G18="平泳ぎ",3,IF(G18="ﾊﾞﾀﾌﾗｲ",4,5)))))</f>
      </c>
      <c r="Q18" s="71">
        <f aca="true" t="shared" si="6" ref="Q18:Q27">IF(J18="","",IF(J18="自由形",1,IF(J18="背泳",2,IF(J18="平泳ぎ",3,IF(J18="ﾊﾞﾀﾌﾗｲ",4,5)))))</f>
      </c>
      <c r="R18" s="71"/>
      <c r="S18" s="61">
        <f aca="true" t="shared" si="7" ref="S18:S27">DATEDIF(E18,$H$2,"y")</f>
        <v>120</v>
      </c>
      <c r="T18" s="74" t="s">
        <v>78</v>
      </c>
    </row>
    <row r="19" spans="1:20" ht="19.5" customHeight="1">
      <c r="A19" s="64">
        <v>11</v>
      </c>
      <c r="B19" s="65"/>
      <c r="C19" s="76"/>
      <c r="D19" s="67"/>
      <c r="E19" s="156"/>
      <c r="F19" s="112"/>
      <c r="G19" s="68"/>
      <c r="H19" s="68"/>
      <c r="I19" s="69"/>
      <c r="J19" s="70"/>
      <c r="K19" s="70"/>
      <c r="L19" s="70"/>
      <c r="M19" s="71"/>
      <c r="N19" s="72">
        <f aca="true" t="shared" si="8" ref="N19:N33">IF(C19="","",$D$1)</f>
      </c>
      <c r="O19" s="72">
        <f aca="true" t="shared" si="9" ref="O19:O33">IF(D19="","",$J$1)</f>
      </c>
      <c r="P19" s="71">
        <f t="shared" si="5"/>
      </c>
      <c r="Q19" s="71">
        <f t="shared" si="6"/>
      </c>
      <c r="R19" s="71"/>
      <c r="S19" s="61">
        <f t="shared" si="7"/>
        <v>120</v>
      </c>
      <c r="T19" s="74"/>
    </row>
    <row r="20" spans="1:20" ht="19.5" customHeight="1">
      <c r="A20" s="64">
        <v>12</v>
      </c>
      <c r="B20" s="65"/>
      <c r="C20" s="76"/>
      <c r="D20" s="67"/>
      <c r="E20" s="156"/>
      <c r="F20" s="112"/>
      <c r="G20" s="68"/>
      <c r="H20" s="68"/>
      <c r="I20" s="69"/>
      <c r="J20" s="70"/>
      <c r="K20" s="70"/>
      <c r="L20" s="70"/>
      <c r="M20" s="71"/>
      <c r="N20" s="72">
        <f t="shared" si="8"/>
      </c>
      <c r="O20" s="72">
        <f t="shared" si="9"/>
      </c>
      <c r="P20" s="71">
        <f t="shared" si="5"/>
      </c>
      <c r="Q20" s="71">
        <f t="shared" si="6"/>
      </c>
      <c r="R20" s="71"/>
      <c r="S20" s="61">
        <f t="shared" si="7"/>
        <v>120</v>
      </c>
      <c r="T20" s="74">
        <v>50</v>
      </c>
    </row>
    <row r="21" spans="1:20" ht="19.5" customHeight="1">
      <c r="A21" s="64">
        <v>13</v>
      </c>
      <c r="B21" s="65"/>
      <c r="C21" s="76"/>
      <c r="D21" s="67"/>
      <c r="E21" s="156"/>
      <c r="F21" s="112"/>
      <c r="G21" s="68"/>
      <c r="H21" s="68"/>
      <c r="I21" s="69"/>
      <c r="J21" s="70"/>
      <c r="K21" s="70"/>
      <c r="L21" s="70"/>
      <c r="M21" s="71"/>
      <c r="N21" s="72">
        <f t="shared" si="8"/>
      </c>
      <c r="O21" s="72">
        <f t="shared" si="9"/>
      </c>
      <c r="P21" s="71">
        <f t="shared" si="5"/>
      </c>
      <c r="Q21" s="71">
        <f t="shared" si="6"/>
      </c>
      <c r="R21" s="71"/>
      <c r="S21" s="61">
        <f t="shared" si="7"/>
        <v>120</v>
      </c>
      <c r="T21" s="74">
        <v>100</v>
      </c>
    </row>
    <row r="22" spans="1:20" ht="19.5" customHeight="1">
      <c r="A22" s="64">
        <v>14</v>
      </c>
      <c r="B22" s="65"/>
      <c r="C22" s="76"/>
      <c r="D22" s="67"/>
      <c r="E22" s="156"/>
      <c r="F22" s="112"/>
      <c r="G22" s="68"/>
      <c r="H22" s="68"/>
      <c r="I22" s="69"/>
      <c r="J22" s="70"/>
      <c r="K22" s="70"/>
      <c r="L22" s="70"/>
      <c r="M22" s="71"/>
      <c r="N22" s="72">
        <f t="shared" si="8"/>
      </c>
      <c r="O22" s="72">
        <f t="shared" si="9"/>
      </c>
      <c r="P22" s="71">
        <f t="shared" si="5"/>
      </c>
      <c r="Q22" s="71">
        <f t="shared" si="6"/>
      </c>
      <c r="R22" s="71"/>
      <c r="S22" s="61">
        <f t="shared" si="7"/>
        <v>120</v>
      </c>
      <c r="T22" s="75">
        <v>200</v>
      </c>
    </row>
    <row r="23" spans="1:20" ht="19.5" customHeight="1">
      <c r="A23" s="64">
        <v>15</v>
      </c>
      <c r="B23" s="65"/>
      <c r="C23" s="76"/>
      <c r="D23" s="67"/>
      <c r="E23" s="156"/>
      <c r="F23" s="112"/>
      <c r="G23" s="68"/>
      <c r="H23" s="68"/>
      <c r="I23" s="69"/>
      <c r="J23" s="70"/>
      <c r="K23" s="70"/>
      <c r="L23" s="70"/>
      <c r="M23" s="71"/>
      <c r="N23" s="72">
        <f t="shared" si="8"/>
      </c>
      <c r="O23" s="72">
        <f t="shared" si="9"/>
      </c>
      <c r="P23" s="71">
        <f t="shared" si="5"/>
      </c>
      <c r="Q23" s="71">
        <f t="shared" si="6"/>
      </c>
      <c r="R23" s="71"/>
      <c r="S23" s="61">
        <f t="shared" si="7"/>
        <v>120</v>
      </c>
      <c r="T23" s="74" t="s">
        <v>23</v>
      </c>
    </row>
    <row r="24" spans="1:20" ht="19.5" customHeight="1">
      <c r="A24" s="64">
        <v>16</v>
      </c>
      <c r="B24" s="65"/>
      <c r="C24" s="76"/>
      <c r="D24" s="67"/>
      <c r="E24" s="156"/>
      <c r="F24" s="112"/>
      <c r="G24" s="68"/>
      <c r="H24" s="68"/>
      <c r="I24" s="69"/>
      <c r="J24" s="70"/>
      <c r="K24" s="70"/>
      <c r="L24" s="70"/>
      <c r="M24" s="71"/>
      <c r="N24" s="72">
        <f t="shared" si="8"/>
      </c>
      <c r="O24" s="72">
        <f t="shared" si="9"/>
      </c>
      <c r="P24" s="71">
        <f t="shared" si="5"/>
      </c>
      <c r="Q24" s="71">
        <f t="shared" si="6"/>
      </c>
      <c r="R24" s="71"/>
      <c r="S24" s="61">
        <f t="shared" si="7"/>
        <v>120</v>
      </c>
      <c r="T24" s="74"/>
    </row>
    <row r="25" spans="1:20" ht="19.5" customHeight="1">
      <c r="A25" s="64">
        <v>17</v>
      </c>
      <c r="B25" s="65"/>
      <c r="C25" s="76"/>
      <c r="D25" s="67"/>
      <c r="E25" s="156"/>
      <c r="F25" s="112"/>
      <c r="G25" s="68"/>
      <c r="H25" s="68"/>
      <c r="I25" s="69"/>
      <c r="J25" s="70"/>
      <c r="K25" s="70"/>
      <c r="L25" s="70"/>
      <c r="M25" s="71"/>
      <c r="N25" s="72">
        <f t="shared" si="8"/>
      </c>
      <c r="O25" s="72">
        <f t="shared" si="9"/>
      </c>
      <c r="P25" s="71">
        <f t="shared" si="5"/>
      </c>
      <c r="Q25" s="71">
        <f t="shared" si="6"/>
      </c>
      <c r="R25" s="71"/>
      <c r="S25" s="61">
        <f t="shared" si="7"/>
        <v>120</v>
      </c>
      <c r="T25" s="74" t="s">
        <v>69</v>
      </c>
    </row>
    <row r="26" spans="1:20" ht="19.5" customHeight="1">
      <c r="A26" s="64">
        <v>18</v>
      </c>
      <c r="B26" s="65"/>
      <c r="C26" s="76"/>
      <c r="D26" s="67"/>
      <c r="E26" s="156"/>
      <c r="F26" s="112"/>
      <c r="G26" s="68"/>
      <c r="H26" s="68"/>
      <c r="I26" s="69"/>
      <c r="J26" s="70"/>
      <c r="K26" s="70"/>
      <c r="L26" s="70"/>
      <c r="M26" s="71"/>
      <c r="N26" s="72">
        <f t="shared" si="8"/>
      </c>
      <c r="O26" s="72">
        <f t="shared" si="9"/>
      </c>
      <c r="P26" s="71">
        <f t="shared" si="5"/>
      </c>
      <c r="Q26" s="71">
        <f t="shared" si="6"/>
      </c>
      <c r="R26" s="71"/>
      <c r="S26" s="61">
        <f t="shared" si="7"/>
        <v>120</v>
      </c>
      <c r="T26" s="75" t="s">
        <v>79</v>
      </c>
    </row>
    <row r="27" spans="1:20" ht="19.5" customHeight="1">
      <c r="A27" s="64">
        <v>19</v>
      </c>
      <c r="B27" s="65"/>
      <c r="C27" s="76"/>
      <c r="D27" s="67"/>
      <c r="E27" s="156"/>
      <c r="F27" s="112"/>
      <c r="G27" s="68"/>
      <c r="H27" s="68"/>
      <c r="I27" s="69"/>
      <c r="J27" s="70"/>
      <c r="K27" s="70"/>
      <c r="L27" s="70"/>
      <c r="M27" s="71"/>
      <c r="N27" s="72">
        <f t="shared" si="8"/>
      </c>
      <c r="O27" s="72">
        <f t="shared" si="9"/>
      </c>
      <c r="P27" s="71">
        <f t="shared" si="5"/>
      </c>
      <c r="Q27" s="71">
        <f t="shared" si="6"/>
      </c>
      <c r="R27" s="71"/>
      <c r="S27" s="61">
        <f t="shared" si="7"/>
        <v>120</v>
      </c>
      <c r="T27" s="109" t="s">
        <v>100</v>
      </c>
    </row>
    <row r="28" spans="1:20" ht="19.5" customHeight="1">
      <c r="A28" s="64">
        <v>20</v>
      </c>
      <c r="B28" s="65"/>
      <c r="C28" s="76"/>
      <c r="D28" s="67"/>
      <c r="E28" s="156"/>
      <c r="F28" s="112"/>
      <c r="G28" s="68"/>
      <c r="H28" s="68"/>
      <c r="I28" s="69"/>
      <c r="J28" s="70"/>
      <c r="K28" s="70"/>
      <c r="L28" s="70"/>
      <c r="M28" s="71"/>
      <c r="N28" s="72">
        <f t="shared" si="8"/>
      </c>
      <c r="O28" s="72">
        <f t="shared" si="9"/>
      </c>
      <c r="P28" s="71">
        <f aca="true" t="shared" si="10" ref="P28:P33">IF(G28="","",IF(G28="自由形",1,IF(G28="背泳",2,IF(G28="平泳ぎ",3,IF(G28="ﾊﾞﾀﾌﾗｲ",4,5)))))</f>
      </c>
      <c r="Q28" s="71">
        <f aca="true" t="shared" si="11" ref="Q28:Q33">IF(J28="","",IF(J28="自由形",1,IF(J28="背泳",2,IF(J28="平泳ぎ",3,IF(J28="ﾊﾞﾀﾌﾗｲ",4,5)))))</f>
      </c>
      <c r="R28" s="71"/>
      <c r="S28" s="61">
        <f aca="true" t="shared" si="12" ref="S28:S33">DATEDIF(E28,$H$2,"y")</f>
        <v>120</v>
      </c>
      <c r="T28" s="109" t="s">
        <v>101</v>
      </c>
    </row>
    <row r="29" spans="1:20" ht="19.5" customHeight="1">
      <c r="A29" s="64">
        <v>21</v>
      </c>
      <c r="B29" s="65"/>
      <c r="C29" s="76"/>
      <c r="D29" s="67"/>
      <c r="E29" s="156"/>
      <c r="F29" s="112"/>
      <c r="G29" s="68"/>
      <c r="H29" s="68"/>
      <c r="I29" s="69"/>
      <c r="J29" s="70"/>
      <c r="K29" s="70"/>
      <c r="L29" s="70"/>
      <c r="M29" s="71"/>
      <c r="N29" s="72">
        <f t="shared" si="8"/>
      </c>
      <c r="O29" s="72">
        <f t="shared" si="9"/>
      </c>
      <c r="P29" s="71">
        <f t="shared" si="10"/>
      </c>
      <c r="Q29" s="71">
        <f t="shared" si="11"/>
      </c>
      <c r="R29" s="71"/>
      <c r="S29" s="61">
        <f t="shared" si="12"/>
        <v>120</v>
      </c>
      <c r="T29" s="109" t="s">
        <v>102</v>
      </c>
    </row>
    <row r="30" spans="1:20" ht="19.5" customHeight="1">
      <c r="A30" s="64">
        <v>22</v>
      </c>
      <c r="B30" s="65"/>
      <c r="C30" s="76"/>
      <c r="D30" s="67"/>
      <c r="E30" s="156"/>
      <c r="F30" s="112"/>
      <c r="G30" s="68"/>
      <c r="H30" s="68"/>
      <c r="I30" s="69"/>
      <c r="J30" s="70"/>
      <c r="K30" s="70"/>
      <c r="L30" s="70"/>
      <c r="M30" s="71"/>
      <c r="N30" s="72">
        <f t="shared" si="8"/>
      </c>
      <c r="O30" s="72">
        <f t="shared" si="9"/>
      </c>
      <c r="P30" s="71">
        <f t="shared" si="10"/>
      </c>
      <c r="Q30" s="71">
        <f t="shared" si="11"/>
      </c>
      <c r="R30" s="71"/>
      <c r="S30" s="61">
        <f t="shared" si="12"/>
        <v>120</v>
      </c>
      <c r="T30" s="109" t="s">
        <v>103</v>
      </c>
    </row>
    <row r="31" spans="1:20" ht="19.5" customHeight="1">
      <c r="A31" s="64">
        <v>23</v>
      </c>
      <c r="B31" s="65"/>
      <c r="C31" s="76"/>
      <c r="D31" s="67"/>
      <c r="E31" s="156"/>
      <c r="F31" s="112"/>
      <c r="G31" s="68"/>
      <c r="H31" s="68"/>
      <c r="I31" s="69"/>
      <c r="J31" s="70"/>
      <c r="K31" s="70"/>
      <c r="L31" s="70"/>
      <c r="M31" s="71"/>
      <c r="N31" s="72">
        <f t="shared" si="8"/>
      </c>
      <c r="O31" s="72">
        <f t="shared" si="9"/>
      </c>
      <c r="P31" s="71">
        <f t="shared" si="10"/>
      </c>
      <c r="Q31" s="71">
        <f t="shared" si="11"/>
      </c>
      <c r="R31" s="71"/>
      <c r="S31" s="61">
        <f t="shared" si="12"/>
        <v>120</v>
      </c>
      <c r="T31" s="109" t="s">
        <v>104</v>
      </c>
    </row>
    <row r="32" spans="1:20" ht="19.5" customHeight="1">
      <c r="A32" s="64">
        <v>24</v>
      </c>
      <c r="B32" s="65"/>
      <c r="C32" s="76"/>
      <c r="D32" s="67"/>
      <c r="E32" s="156"/>
      <c r="F32" s="112"/>
      <c r="G32" s="68"/>
      <c r="H32" s="68"/>
      <c r="I32" s="69"/>
      <c r="J32" s="70"/>
      <c r="K32" s="70"/>
      <c r="L32" s="70"/>
      <c r="M32" s="71"/>
      <c r="N32" s="72">
        <f t="shared" si="8"/>
      </c>
      <c r="O32" s="72">
        <f t="shared" si="9"/>
      </c>
      <c r="P32" s="71">
        <f t="shared" si="10"/>
      </c>
      <c r="Q32" s="71">
        <f t="shared" si="11"/>
      </c>
      <c r="R32" s="71"/>
      <c r="S32" s="61">
        <f t="shared" si="12"/>
        <v>120</v>
      </c>
      <c r="T32" s="109" t="s">
        <v>105</v>
      </c>
    </row>
    <row r="33" spans="1:20" ht="19.5" customHeight="1">
      <c r="A33" s="64">
        <v>25</v>
      </c>
      <c r="B33" s="65"/>
      <c r="C33" s="76"/>
      <c r="D33" s="67"/>
      <c r="E33" s="156"/>
      <c r="F33" s="112"/>
      <c r="G33" s="68"/>
      <c r="H33" s="68"/>
      <c r="I33" s="69"/>
      <c r="J33" s="70"/>
      <c r="K33" s="70"/>
      <c r="L33" s="70"/>
      <c r="M33" s="71"/>
      <c r="N33" s="72">
        <f t="shared" si="8"/>
      </c>
      <c r="O33" s="72">
        <f t="shared" si="9"/>
      </c>
      <c r="P33" s="71">
        <f t="shared" si="10"/>
      </c>
      <c r="Q33" s="71">
        <f t="shared" si="11"/>
      </c>
      <c r="R33" s="71"/>
      <c r="S33" s="61">
        <f t="shared" si="12"/>
        <v>120</v>
      </c>
      <c r="T33" s="110" t="s">
        <v>98</v>
      </c>
    </row>
    <row r="34" spans="1:20" ht="19.5" customHeight="1">
      <c r="A34" s="64">
        <v>26</v>
      </c>
      <c r="B34" s="65"/>
      <c r="C34" s="76"/>
      <c r="D34" s="67"/>
      <c r="E34" s="156"/>
      <c r="F34" s="112"/>
      <c r="G34" s="68"/>
      <c r="H34" s="68"/>
      <c r="I34" s="69"/>
      <c r="J34" s="70"/>
      <c r="K34" s="70"/>
      <c r="L34" s="70"/>
      <c r="M34" s="71"/>
      <c r="N34" s="72">
        <f aca="true" t="shared" si="13" ref="N34:N43">IF(C34="","",$D$1)</f>
      </c>
      <c r="O34" s="72">
        <f aca="true" t="shared" si="14" ref="O34:O43">IF(D34="","",$J$1)</f>
      </c>
      <c r="P34" s="71">
        <f aca="true" t="shared" si="15" ref="P34:P43">IF(G34="","",IF(G34="自由形",1,IF(G34="背泳",2,IF(G34="平泳ぎ",3,IF(G34="ﾊﾞﾀﾌﾗｲ",4,5)))))</f>
      </c>
      <c r="Q34" s="71">
        <f aca="true" t="shared" si="16" ref="Q34:Q43">IF(J34="","",IF(J34="自由形",1,IF(J34="背泳",2,IF(J34="平泳ぎ",3,IF(J34="ﾊﾞﾀﾌﾗｲ",4,5)))))</f>
      </c>
      <c r="R34" s="71"/>
      <c r="S34" s="61">
        <f aca="true" t="shared" si="17" ref="S34:S43">DATEDIF(E34,$H$2,"y")</f>
        <v>120</v>
      </c>
      <c r="T34" s="110" t="s">
        <v>99</v>
      </c>
    </row>
    <row r="35" spans="1:19" ht="19.5" customHeight="1">
      <c r="A35" s="64">
        <v>27</v>
      </c>
      <c r="B35" s="65"/>
      <c r="C35" s="77"/>
      <c r="D35" s="78"/>
      <c r="E35" s="156"/>
      <c r="F35" s="112"/>
      <c r="G35" s="68"/>
      <c r="H35" s="68"/>
      <c r="I35" s="69"/>
      <c r="J35" s="70"/>
      <c r="K35" s="70"/>
      <c r="L35" s="70"/>
      <c r="M35" s="71"/>
      <c r="N35" s="72">
        <f t="shared" si="13"/>
      </c>
      <c r="O35" s="72">
        <f t="shared" si="14"/>
      </c>
      <c r="P35" s="71">
        <f t="shared" si="15"/>
      </c>
      <c r="Q35" s="71">
        <f t="shared" si="16"/>
      </c>
      <c r="R35" s="71"/>
      <c r="S35" s="61">
        <f t="shared" si="17"/>
        <v>120</v>
      </c>
    </row>
    <row r="36" spans="1:20" ht="19.5" customHeight="1">
      <c r="A36" s="64">
        <v>28</v>
      </c>
      <c r="B36" s="65"/>
      <c r="C36" s="66"/>
      <c r="D36" s="67"/>
      <c r="E36" s="156"/>
      <c r="F36" s="112"/>
      <c r="G36" s="68"/>
      <c r="H36" s="68"/>
      <c r="I36" s="69"/>
      <c r="J36" s="70"/>
      <c r="K36" s="70"/>
      <c r="L36" s="70"/>
      <c r="M36" s="71"/>
      <c r="N36" s="72">
        <f t="shared" si="13"/>
      </c>
      <c r="O36" s="72">
        <f t="shared" si="14"/>
      </c>
      <c r="P36" s="71">
        <f t="shared" si="15"/>
      </c>
      <c r="Q36" s="71">
        <f t="shared" si="16"/>
      </c>
      <c r="R36" s="71"/>
      <c r="S36" s="61">
        <f t="shared" si="17"/>
        <v>120</v>
      </c>
      <c r="T36" s="52"/>
    </row>
    <row r="37" spans="1:20" ht="19.5" customHeight="1">
      <c r="A37" s="64">
        <v>29</v>
      </c>
      <c r="B37" s="65"/>
      <c r="C37" s="66"/>
      <c r="D37" s="67"/>
      <c r="E37" s="156"/>
      <c r="F37" s="112"/>
      <c r="G37" s="68"/>
      <c r="H37" s="68"/>
      <c r="I37" s="69"/>
      <c r="J37" s="70"/>
      <c r="K37" s="70"/>
      <c r="L37" s="70"/>
      <c r="M37" s="71"/>
      <c r="N37" s="72">
        <f t="shared" si="13"/>
      </c>
      <c r="O37" s="72">
        <f t="shared" si="14"/>
      </c>
      <c r="P37" s="71">
        <f t="shared" si="15"/>
      </c>
      <c r="Q37" s="71">
        <f t="shared" si="16"/>
      </c>
      <c r="R37" s="71"/>
      <c r="S37" s="61">
        <f t="shared" si="17"/>
        <v>120</v>
      </c>
      <c r="T37" s="52"/>
    </row>
    <row r="38" spans="1:20" ht="19.5" customHeight="1">
      <c r="A38" s="64">
        <v>30</v>
      </c>
      <c r="B38" s="65"/>
      <c r="C38" s="66"/>
      <c r="D38" s="67"/>
      <c r="E38" s="156"/>
      <c r="F38" s="112"/>
      <c r="G38" s="68"/>
      <c r="H38" s="68"/>
      <c r="I38" s="69"/>
      <c r="J38" s="70"/>
      <c r="K38" s="70"/>
      <c r="L38" s="70"/>
      <c r="M38" s="71"/>
      <c r="N38" s="72">
        <f t="shared" si="13"/>
      </c>
      <c r="O38" s="72">
        <f t="shared" si="14"/>
      </c>
      <c r="P38" s="71">
        <f t="shared" si="15"/>
      </c>
      <c r="Q38" s="71">
        <f t="shared" si="16"/>
      </c>
      <c r="R38" s="71"/>
      <c r="S38" s="61">
        <f t="shared" si="17"/>
        <v>120</v>
      </c>
      <c r="T38" s="52"/>
    </row>
    <row r="39" spans="1:20" ht="19.5" customHeight="1">
      <c r="A39" s="64">
        <v>31</v>
      </c>
      <c r="B39" s="65"/>
      <c r="C39" s="66"/>
      <c r="D39" s="67"/>
      <c r="E39" s="156"/>
      <c r="F39" s="112"/>
      <c r="G39" s="68"/>
      <c r="H39" s="68"/>
      <c r="I39" s="69"/>
      <c r="J39" s="70"/>
      <c r="K39" s="70"/>
      <c r="L39" s="70"/>
      <c r="M39" s="71"/>
      <c r="N39" s="72">
        <f t="shared" si="13"/>
      </c>
      <c r="O39" s="72">
        <f t="shared" si="14"/>
      </c>
      <c r="P39" s="71">
        <f t="shared" si="15"/>
      </c>
      <c r="Q39" s="71">
        <f t="shared" si="16"/>
      </c>
      <c r="R39" s="71"/>
      <c r="S39" s="61">
        <f t="shared" si="17"/>
        <v>120</v>
      </c>
      <c r="T39" s="52"/>
    </row>
    <row r="40" spans="1:20" ht="19.5" customHeight="1">
      <c r="A40" s="64">
        <v>32</v>
      </c>
      <c r="B40" s="65"/>
      <c r="C40" s="66"/>
      <c r="D40" s="67"/>
      <c r="E40" s="156"/>
      <c r="F40" s="112"/>
      <c r="G40" s="68"/>
      <c r="H40" s="68"/>
      <c r="I40" s="69"/>
      <c r="J40" s="70"/>
      <c r="K40" s="70"/>
      <c r="L40" s="70"/>
      <c r="M40" s="71"/>
      <c r="N40" s="72">
        <f t="shared" si="13"/>
      </c>
      <c r="O40" s="72">
        <f t="shared" si="14"/>
      </c>
      <c r="P40" s="71">
        <f t="shared" si="15"/>
      </c>
      <c r="Q40" s="71">
        <f t="shared" si="16"/>
      </c>
      <c r="R40" s="71"/>
      <c r="S40" s="61">
        <f t="shared" si="17"/>
        <v>120</v>
      </c>
      <c r="T40" s="52"/>
    </row>
    <row r="41" spans="1:20" ht="19.5" customHeight="1">
      <c r="A41" s="64">
        <v>33</v>
      </c>
      <c r="B41" s="65"/>
      <c r="C41" s="66"/>
      <c r="D41" s="67"/>
      <c r="E41" s="156"/>
      <c r="F41" s="112"/>
      <c r="G41" s="68"/>
      <c r="H41" s="68"/>
      <c r="I41" s="69"/>
      <c r="J41" s="70"/>
      <c r="K41" s="70"/>
      <c r="L41" s="70"/>
      <c r="M41" s="71"/>
      <c r="N41" s="72">
        <f t="shared" si="13"/>
      </c>
      <c r="O41" s="72">
        <f t="shared" si="14"/>
      </c>
      <c r="P41" s="71">
        <f t="shared" si="15"/>
      </c>
      <c r="Q41" s="71">
        <f t="shared" si="16"/>
      </c>
      <c r="R41" s="71"/>
      <c r="S41" s="61">
        <f t="shared" si="17"/>
        <v>120</v>
      </c>
      <c r="T41" s="52"/>
    </row>
    <row r="42" spans="1:20" ht="19.5" customHeight="1">
      <c r="A42" s="64">
        <v>34</v>
      </c>
      <c r="B42" s="65"/>
      <c r="C42" s="66"/>
      <c r="D42" s="67"/>
      <c r="E42" s="156"/>
      <c r="F42" s="112"/>
      <c r="G42" s="68"/>
      <c r="H42" s="68"/>
      <c r="I42" s="69"/>
      <c r="J42" s="70"/>
      <c r="K42" s="70"/>
      <c r="L42" s="70"/>
      <c r="M42" s="71"/>
      <c r="N42" s="72">
        <f t="shared" si="13"/>
      </c>
      <c r="O42" s="72">
        <f t="shared" si="14"/>
      </c>
      <c r="P42" s="71">
        <f t="shared" si="15"/>
      </c>
      <c r="Q42" s="71">
        <f t="shared" si="16"/>
      </c>
      <c r="R42" s="71"/>
      <c r="S42" s="61">
        <f t="shared" si="17"/>
        <v>120</v>
      </c>
      <c r="T42" s="52"/>
    </row>
    <row r="43" spans="1:20" ht="19.5" customHeight="1">
      <c r="A43" s="64">
        <v>35</v>
      </c>
      <c r="B43" s="65"/>
      <c r="C43" s="66"/>
      <c r="D43" s="67"/>
      <c r="E43" s="156"/>
      <c r="F43" s="112"/>
      <c r="G43" s="68"/>
      <c r="H43" s="68"/>
      <c r="I43" s="69"/>
      <c r="J43" s="70"/>
      <c r="K43" s="70"/>
      <c r="L43" s="70"/>
      <c r="M43" s="71"/>
      <c r="N43" s="72">
        <f t="shared" si="13"/>
      </c>
      <c r="O43" s="72">
        <f t="shared" si="14"/>
      </c>
      <c r="P43" s="71">
        <f t="shared" si="15"/>
      </c>
      <c r="Q43" s="71">
        <f t="shared" si="16"/>
      </c>
      <c r="R43" s="71"/>
      <c r="S43" s="61">
        <f t="shared" si="17"/>
        <v>120</v>
      </c>
      <c r="T43" s="52"/>
    </row>
    <row r="44" spans="1:20" ht="19.5" customHeight="1">
      <c r="A44" s="64">
        <v>36</v>
      </c>
      <c r="B44" s="65"/>
      <c r="C44" s="66"/>
      <c r="D44" s="67"/>
      <c r="E44" s="156"/>
      <c r="F44" s="112"/>
      <c r="G44" s="68"/>
      <c r="H44" s="68"/>
      <c r="I44" s="69"/>
      <c r="J44" s="70"/>
      <c r="K44" s="70"/>
      <c r="L44" s="70"/>
      <c r="M44" s="71"/>
      <c r="N44" s="72">
        <f aca="true" t="shared" si="18" ref="N44:N58">IF(C44="","",$D$1)</f>
      </c>
      <c r="O44" s="72">
        <f aca="true" t="shared" si="19" ref="O44:O58">IF(D44="","",$J$1)</f>
      </c>
      <c r="P44" s="71">
        <f aca="true" t="shared" si="20" ref="P44:P58">IF(G44="","",IF(G44="自由形",1,IF(G44="背泳",2,IF(G44="平泳ぎ",3,IF(G44="ﾊﾞﾀﾌﾗｲ",4,5)))))</f>
      </c>
      <c r="Q44" s="71">
        <f aca="true" t="shared" si="21" ref="Q44:Q58">IF(J44="","",IF(J44="自由形",1,IF(J44="背泳",2,IF(J44="平泳ぎ",3,IF(J44="ﾊﾞﾀﾌﾗｲ",4,5)))))</f>
      </c>
      <c r="R44" s="71"/>
      <c r="S44" s="61">
        <f aca="true" t="shared" si="22" ref="S44:S52">DATEDIF(E44,$H$2,"y")</f>
        <v>120</v>
      </c>
      <c r="T44" s="52"/>
    </row>
    <row r="45" spans="1:20" ht="19.5" customHeight="1">
      <c r="A45" s="64">
        <v>37</v>
      </c>
      <c r="B45" s="65"/>
      <c r="C45" s="66"/>
      <c r="D45" s="67"/>
      <c r="E45" s="156"/>
      <c r="F45" s="112"/>
      <c r="G45" s="68"/>
      <c r="H45" s="68"/>
      <c r="I45" s="69"/>
      <c r="J45" s="70"/>
      <c r="K45" s="70"/>
      <c r="L45" s="70"/>
      <c r="M45" s="71"/>
      <c r="N45" s="72">
        <f t="shared" si="18"/>
      </c>
      <c r="O45" s="72">
        <f t="shared" si="19"/>
      </c>
      <c r="P45" s="71">
        <f t="shared" si="20"/>
      </c>
      <c r="Q45" s="71">
        <f t="shared" si="21"/>
      </c>
      <c r="R45" s="71"/>
      <c r="S45" s="61">
        <f t="shared" si="22"/>
        <v>120</v>
      </c>
      <c r="T45" s="52"/>
    </row>
    <row r="46" spans="1:20" ht="19.5" customHeight="1">
      <c r="A46" s="64">
        <v>38</v>
      </c>
      <c r="B46" s="65"/>
      <c r="C46" s="66"/>
      <c r="D46" s="67"/>
      <c r="E46" s="156"/>
      <c r="F46" s="112"/>
      <c r="G46" s="68"/>
      <c r="H46" s="68"/>
      <c r="I46" s="69"/>
      <c r="J46" s="70"/>
      <c r="K46" s="70"/>
      <c r="L46" s="70"/>
      <c r="M46" s="71"/>
      <c r="N46" s="72">
        <f t="shared" si="18"/>
      </c>
      <c r="O46" s="72">
        <f t="shared" si="19"/>
      </c>
      <c r="P46" s="71">
        <f t="shared" si="20"/>
      </c>
      <c r="Q46" s="71">
        <f t="shared" si="21"/>
      </c>
      <c r="R46" s="71"/>
      <c r="S46" s="61">
        <f t="shared" si="22"/>
        <v>120</v>
      </c>
      <c r="T46" s="52"/>
    </row>
    <row r="47" spans="1:20" ht="19.5" customHeight="1">
      <c r="A47" s="64">
        <v>39</v>
      </c>
      <c r="B47" s="65"/>
      <c r="C47" s="66"/>
      <c r="D47" s="67"/>
      <c r="E47" s="156"/>
      <c r="F47" s="112"/>
      <c r="G47" s="68"/>
      <c r="H47" s="68"/>
      <c r="I47" s="69"/>
      <c r="J47" s="70"/>
      <c r="K47" s="70"/>
      <c r="L47" s="70"/>
      <c r="M47" s="71"/>
      <c r="N47" s="72">
        <f t="shared" si="18"/>
      </c>
      <c r="O47" s="72">
        <f t="shared" si="19"/>
      </c>
      <c r="P47" s="71">
        <f t="shared" si="20"/>
      </c>
      <c r="Q47" s="71">
        <f t="shared" si="21"/>
      </c>
      <c r="R47" s="71"/>
      <c r="S47" s="61">
        <f t="shared" si="22"/>
        <v>120</v>
      </c>
      <c r="T47" s="52"/>
    </row>
    <row r="48" spans="1:20" ht="19.5" customHeight="1">
      <c r="A48" s="64">
        <v>40</v>
      </c>
      <c r="B48" s="65"/>
      <c r="C48" s="66"/>
      <c r="D48" s="67"/>
      <c r="E48" s="156"/>
      <c r="F48" s="112"/>
      <c r="G48" s="68"/>
      <c r="H48" s="68"/>
      <c r="I48" s="69"/>
      <c r="J48" s="70"/>
      <c r="K48" s="70"/>
      <c r="L48" s="70"/>
      <c r="M48" s="71"/>
      <c r="N48" s="72">
        <f t="shared" si="18"/>
      </c>
      <c r="O48" s="72">
        <f t="shared" si="19"/>
      </c>
      <c r="P48" s="71">
        <f t="shared" si="20"/>
      </c>
      <c r="Q48" s="71">
        <f t="shared" si="21"/>
      </c>
      <c r="R48" s="71"/>
      <c r="S48" s="61">
        <f t="shared" si="22"/>
        <v>120</v>
      </c>
      <c r="T48" s="52"/>
    </row>
    <row r="49" spans="1:20" ht="19.5" customHeight="1">
      <c r="A49" s="64">
        <v>41</v>
      </c>
      <c r="B49" s="65"/>
      <c r="C49" s="66"/>
      <c r="D49" s="67"/>
      <c r="E49" s="156"/>
      <c r="F49" s="112"/>
      <c r="G49" s="68"/>
      <c r="H49" s="68"/>
      <c r="I49" s="69"/>
      <c r="J49" s="70"/>
      <c r="K49" s="70"/>
      <c r="L49" s="70"/>
      <c r="M49" s="71"/>
      <c r="N49" s="72">
        <f t="shared" si="18"/>
      </c>
      <c r="O49" s="72">
        <f t="shared" si="19"/>
      </c>
      <c r="P49" s="71">
        <f t="shared" si="20"/>
      </c>
      <c r="Q49" s="71">
        <f t="shared" si="21"/>
      </c>
      <c r="R49" s="71"/>
      <c r="S49" s="61">
        <f t="shared" si="22"/>
        <v>120</v>
      </c>
      <c r="T49" s="52"/>
    </row>
    <row r="50" spans="1:20" ht="19.5" customHeight="1">
      <c r="A50" s="64">
        <v>42</v>
      </c>
      <c r="B50" s="65"/>
      <c r="C50" s="66"/>
      <c r="D50" s="67"/>
      <c r="E50" s="156"/>
      <c r="F50" s="112"/>
      <c r="G50" s="68"/>
      <c r="H50" s="68"/>
      <c r="I50" s="69"/>
      <c r="J50" s="70"/>
      <c r="K50" s="70"/>
      <c r="L50" s="70"/>
      <c r="M50" s="71"/>
      <c r="N50" s="72">
        <f t="shared" si="18"/>
      </c>
      <c r="O50" s="72">
        <f t="shared" si="19"/>
      </c>
      <c r="P50" s="71">
        <f t="shared" si="20"/>
      </c>
      <c r="Q50" s="71">
        <f t="shared" si="21"/>
      </c>
      <c r="R50" s="71"/>
      <c r="S50" s="61">
        <f t="shared" si="22"/>
        <v>120</v>
      </c>
      <c r="T50" s="52"/>
    </row>
    <row r="51" spans="1:20" ht="19.5" customHeight="1">
      <c r="A51" s="64">
        <v>43</v>
      </c>
      <c r="B51" s="65"/>
      <c r="C51" s="66"/>
      <c r="D51" s="67"/>
      <c r="E51" s="156"/>
      <c r="F51" s="112"/>
      <c r="G51" s="68"/>
      <c r="H51" s="68"/>
      <c r="I51" s="69"/>
      <c r="J51" s="70"/>
      <c r="K51" s="70"/>
      <c r="L51" s="70"/>
      <c r="M51" s="71"/>
      <c r="N51" s="72">
        <f t="shared" si="18"/>
      </c>
      <c r="O51" s="72">
        <f t="shared" si="19"/>
      </c>
      <c r="P51" s="71">
        <f t="shared" si="20"/>
      </c>
      <c r="Q51" s="71">
        <f t="shared" si="21"/>
      </c>
      <c r="R51" s="71"/>
      <c r="S51" s="61">
        <f t="shared" si="22"/>
        <v>120</v>
      </c>
      <c r="T51" s="52"/>
    </row>
    <row r="52" spans="1:20" ht="19.5" customHeight="1">
      <c r="A52" s="79">
        <v>44</v>
      </c>
      <c r="B52" s="65"/>
      <c r="C52" s="80"/>
      <c r="D52" s="78"/>
      <c r="E52" s="156"/>
      <c r="F52" s="112"/>
      <c r="G52" s="68"/>
      <c r="H52" s="68"/>
      <c r="I52" s="69"/>
      <c r="J52" s="70"/>
      <c r="K52" s="70"/>
      <c r="L52" s="70"/>
      <c r="M52" s="71"/>
      <c r="N52" s="72">
        <f t="shared" si="18"/>
      </c>
      <c r="O52" s="72">
        <f t="shared" si="19"/>
      </c>
      <c r="P52" s="71">
        <f t="shared" si="20"/>
      </c>
      <c r="Q52" s="71">
        <f t="shared" si="21"/>
      </c>
      <c r="R52" s="71"/>
      <c r="S52" s="61">
        <f t="shared" si="22"/>
        <v>120</v>
      </c>
      <c r="T52" s="52"/>
    </row>
    <row r="53" spans="1:22" ht="19.5" customHeight="1">
      <c r="A53" s="64">
        <v>45</v>
      </c>
      <c r="B53" s="65"/>
      <c r="C53" s="80"/>
      <c r="D53" s="78"/>
      <c r="E53" s="156"/>
      <c r="F53" s="112"/>
      <c r="G53" s="68"/>
      <c r="H53" s="68"/>
      <c r="I53" s="69"/>
      <c r="J53" s="70"/>
      <c r="K53" s="70"/>
      <c r="L53" s="70"/>
      <c r="M53" s="71"/>
      <c r="N53" s="72">
        <f t="shared" si="18"/>
      </c>
      <c r="O53" s="72">
        <f t="shared" si="19"/>
      </c>
      <c r="P53" s="71">
        <f t="shared" si="20"/>
      </c>
      <c r="Q53" s="71">
        <f t="shared" si="21"/>
      </c>
      <c r="R53" s="81"/>
      <c r="S53" s="53"/>
      <c r="T53" s="82"/>
      <c r="U53" s="53"/>
      <c r="V53" s="53"/>
    </row>
    <row r="54" spans="1:22" ht="19.5" customHeight="1">
      <c r="A54" s="79">
        <v>46</v>
      </c>
      <c r="B54" s="65"/>
      <c r="C54" s="80"/>
      <c r="D54" s="78"/>
      <c r="E54" s="156"/>
      <c r="F54" s="112"/>
      <c r="G54" s="68"/>
      <c r="H54" s="68"/>
      <c r="I54" s="69"/>
      <c r="J54" s="70"/>
      <c r="K54" s="70"/>
      <c r="L54" s="70"/>
      <c r="M54" s="71"/>
      <c r="N54" s="72">
        <f t="shared" si="18"/>
      </c>
      <c r="O54" s="72">
        <f t="shared" si="19"/>
      </c>
      <c r="P54" s="71">
        <f t="shared" si="20"/>
      </c>
      <c r="Q54" s="71">
        <f t="shared" si="21"/>
      </c>
      <c r="R54" s="81"/>
      <c r="S54" s="53"/>
      <c r="T54" s="81"/>
      <c r="U54" s="53"/>
      <c r="V54" s="53"/>
    </row>
    <row r="55" spans="1:22" ht="19.5" customHeight="1">
      <c r="A55" s="64">
        <v>47</v>
      </c>
      <c r="B55" s="65"/>
      <c r="C55" s="80"/>
      <c r="D55" s="78"/>
      <c r="E55" s="156"/>
      <c r="F55" s="112"/>
      <c r="G55" s="68"/>
      <c r="H55" s="68"/>
      <c r="I55" s="69"/>
      <c r="J55" s="70"/>
      <c r="K55" s="70"/>
      <c r="L55" s="70"/>
      <c r="M55" s="71"/>
      <c r="N55" s="72">
        <f t="shared" si="18"/>
      </c>
      <c r="O55" s="72">
        <f t="shared" si="19"/>
      </c>
      <c r="P55" s="71">
        <f t="shared" si="20"/>
      </c>
      <c r="Q55" s="71">
        <f t="shared" si="21"/>
      </c>
      <c r="R55" s="81"/>
      <c r="S55" s="53"/>
      <c r="T55" s="82"/>
      <c r="U55" s="53"/>
      <c r="V55" s="53"/>
    </row>
    <row r="56" spans="1:22" ht="19.5" customHeight="1">
      <c r="A56" s="79">
        <v>48</v>
      </c>
      <c r="B56" s="65"/>
      <c r="C56" s="80"/>
      <c r="D56" s="78"/>
      <c r="E56" s="156"/>
      <c r="F56" s="112"/>
      <c r="G56" s="68"/>
      <c r="H56" s="68"/>
      <c r="I56" s="69"/>
      <c r="J56" s="70"/>
      <c r="K56" s="70"/>
      <c r="L56" s="70"/>
      <c r="M56" s="71"/>
      <c r="N56" s="72">
        <f t="shared" si="18"/>
      </c>
      <c r="O56" s="72">
        <f t="shared" si="19"/>
      </c>
      <c r="P56" s="71">
        <f t="shared" si="20"/>
      </c>
      <c r="Q56" s="71">
        <f t="shared" si="21"/>
      </c>
      <c r="R56" s="81"/>
      <c r="S56" s="53"/>
      <c r="T56" s="82"/>
      <c r="U56" s="53"/>
      <c r="V56" s="53"/>
    </row>
    <row r="57" spans="1:22" ht="19.5" customHeight="1">
      <c r="A57" s="64">
        <v>49</v>
      </c>
      <c r="B57" s="65"/>
      <c r="C57" s="80"/>
      <c r="D57" s="78"/>
      <c r="E57" s="156"/>
      <c r="F57" s="112"/>
      <c r="G57" s="68"/>
      <c r="H57" s="68"/>
      <c r="I57" s="69"/>
      <c r="J57" s="70"/>
      <c r="K57" s="70"/>
      <c r="L57" s="70"/>
      <c r="M57" s="71"/>
      <c r="N57" s="72">
        <f t="shared" si="18"/>
      </c>
      <c r="O57" s="72">
        <f t="shared" si="19"/>
      </c>
      <c r="P57" s="71">
        <f t="shared" si="20"/>
      </c>
      <c r="Q57" s="71">
        <f t="shared" si="21"/>
      </c>
      <c r="R57" s="81"/>
      <c r="S57" s="53"/>
      <c r="T57" s="82"/>
      <c r="U57" s="53"/>
      <c r="V57" s="53"/>
    </row>
    <row r="58" spans="1:22" ht="19.5" customHeight="1">
      <c r="A58" s="79">
        <v>50</v>
      </c>
      <c r="B58" s="65"/>
      <c r="C58" s="80"/>
      <c r="D58" s="78"/>
      <c r="E58" s="156"/>
      <c r="F58" s="112"/>
      <c r="G58" s="68"/>
      <c r="H58" s="68"/>
      <c r="I58" s="69"/>
      <c r="J58" s="70"/>
      <c r="K58" s="70"/>
      <c r="L58" s="70"/>
      <c r="M58" s="71"/>
      <c r="N58" s="72">
        <f t="shared" si="18"/>
      </c>
      <c r="O58" s="72">
        <f t="shared" si="19"/>
      </c>
      <c r="P58" s="71">
        <f t="shared" si="20"/>
      </c>
      <c r="Q58" s="71">
        <f t="shared" si="21"/>
      </c>
      <c r="R58" s="81"/>
      <c r="S58" s="53"/>
      <c r="T58" s="82"/>
      <c r="U58" s="53"/>
      <c r="V58" s="53"/>
    </row>
    <row r="59" spans="1:22" ht="19.5" customHeight="1">
      <c r="A59" s="83"/>
      <c r="B59" s="53"/>
      <c r="C59" s="53"/>
      <c r="D59" s="53"/>
      <c r="E59" s="84"/>
      <c r="F59" s="53"/>
      <c r="G59" s="53"/>
      <c r="H59" s="53"/>
      <c r="I59" s="53"/>
      <c r="J59" s="53"/>
      <c r="K59" s="53"/>
      <c r="L59" s="53"/>
      <c r="N59" s="53"/>
      <c r="O59" s="53"/>
      <c r="P59" s="82"/>
      <c r="Q59" s="82"/>
      <c r="S59" s="53"/>
      <c r="T59" s="82"/>
      <c r="U59" s="53"/>
      <c r="V59" s="53"/>
    </row>
    <row r="60" spans="1:22" ht="19.5" customHeight="1">
      <c r="A60" s="83"/>
      <c r="B60" s="53"/>
      <c r="C60" s="53"/>
      <c r="D60" s="53"/>
      <c r="E60" s="84"/>
      <c r="F60" s="53"/>
      <c r="G60" s="53"/>
      <c r="H60" s="53"/>
      <c r="I60" s="53"/>
      <c r="J60" s="53"/>
      <c r="K60" s="53"/>
      <c r="L60" s="53"/>
      <c r="N60" s="53"/>
      <c r="O60" s="53"/>
      <c r="P60" s="82"/>
      <c r="Q60" s="82"/>
      <c r="S60" s="53"/>
      <c r="T60" s="82"/>
      <c r="U60" s="53"/>
      <c r="V60" s="53"/>
    </row>
    <row r="61" spans="1:22" ht="19.5" customHeight="1">
      <c r="A61" s="83"/>
      <c r="B61" s="53"/>
      <c r="C61" s="53"/>
      <c r="D61" s="53"/>
      <c r="E61" s="84"/>
      <c r="F61" s="53"/>
      <c r="G61" s="53"/>
      <c r="H61" s="53"/>
      <c r="I61" s="53"/>
      <c r="J61" s="53"/>
      <c r="K61" s="53"/>
      <c r="L61" s="53"/>
      <c r="N61" s="53"/>
      <c r="O61" s="53"/>
      <c r="P61" s="82"/>
      <c r="Q61" s="82"/>
      <c r="S61" s="53"/>
      <c r="T61" s="82"/>
      <c r="U61" s="53"/>
      <c r="V61" s="53"/>
    </row>
    <row r="62" spans="1:22" ht="19.5" customHeight="1">
      <c r="A62" s="83"/>
      <c r="B62" s="53"/>
      <c r="C62" s="53"/>
      <c r="D62" s="53"/>
      <c r="E62" s="84"/>
      <c r="F62" s="53"/>
      <c r="G62" s="53"/>
      <c r="H62" s="53"/>
      <c r="I62" s="53"/>
      <c r="J62" s="53"/>
      <c r="K62" s="53"/>
      <c r="L62" s="53"/>
      <c r="N62" s="53"/>
      <c r="O62" s="53"/>
      <c r="P62" s="82"/>
      <c r="Q62" s="82"/>
      <c r="S62" s="53"/>
      <c r="T62" s="82"/>
      <c r="U62" s="53"/>
      <c r="V62" s="53"/>
    </row>
    <row r="63" spans="1:22" ht="19.5" customHeight="1">
      <c r="A63" s="83"/>
      <c r="B63" s="53"/>
      <c r="C63" s="53"/>
      <c r="D63" s="53"/>
      <c r="E63" s="84"/>
      <c r="F63" s="53"/>
      <c r="G63" s="53"/>
      <c r="H63" s="53"/>
      <c r="I63" s="53"/>
      <c r="J63" s="53"/>
      <c r="K63" s="53"/>
      <c r="L63" s="53"/>
      <c r="N63" s="53"/>
      <c r="O63" s="53"/>
      <c r="P63" s="82"/>
      <c r="Q63" s="82"/>
      <c r="S63" s="53"/>
      <c r="T63" s="82"/>
      <c r="U63" s="53"/>
      <c r="V63" s="53"/>
    </row>
    <row r="64" spans="1:22" ht="19.5" customHeight="1">
      <c r="A64" s="83"/>
      <c r="B64" s="53"/>
      <c r="C64" s="53"/>
      <c r="D64" s="53"/>
      <c r="E64" s="84"/>
      <c r="F64" s="53"/>
      <c r="G64" s="53"/>
      <c r="H64" s="53"/>
      <c r="I64" s="53"/>
      <c r="J64" s="53"/>
      <c r="K64" s="53"/>
      <c r="L64" s="53"/>
      <c r="N64" s="53"/>
      <c r="O64" s="53"/>
      <c r="P64" s="82"/>
      <c r="Q64" s="82"/>
      <c r="S64" s="53"/>
      <c r="T64" s="82"/>
      <c r="U64" s="53"/>
      <c r="V64" s="53"/>
    </row>
    <row r="65" spans="1:22" ht="19.5" customHeight="1">
      <c r="A65" s="83"/>
      <c r="B65" s="53"/>
      <c r="C65" s="53"/>
      <c r="D65" s="53"/>
      <c r="E65" s="84"/>
      <c r="F65" s="53"/>
      <c r="G65" s="53"/>
      <c r="H65" s="53"/>
      <c r="I65" s="53"/>
      <c r="J65" s="53"/>
      <c r="K65" s="53"/>
      <c r="L65" s="53"/>
      <c r="N65" s="53"/>
      <c r="O65" s="53"/>
      <c r="P65" s="82"/>
      <c r="Q65" s="82"/>
      <c r="S65" s="53"/>
      <c r="T65" s="82"/>
      <c r="U65" s="53"/>
      <c r="V65" s="53"/>
    </row>
    <row r="66" spans="1:22" ht="19.5" customHeight="1">
      <c r="A66" s="83"/>
      <c r="B66" s="53"/>
      <c r="C66" s="53"/>
      <c r="D66" s="53"/>
      <c r="E66" s="84"/>
      <c r="F66" s="53"/>
      <c r="G66" s="53"/>
      <c r="H66" s="53"/>
      <c r="I66" s="53"/>
      <c r="J66" s="53"/>
      <c r="K66" s="53"/>
      <c r="L66" s="53"/>
      <c r="N66" s="53"/>
      <c r="O66" s="53"/>
      <c r="P66" s="82"/>
      <c r="Q66" s="82"/>
      <c r="S66" s="53"/>
      <c r="T66" s="82"/>
      <c r="U66" s="53"/>
      <c r="V66" s="53"/>
    </row>
    <row r="67" spans="1:22" ht="19.5" customHeight="1">
      <c r="A67" s="83"/>
      <c r="B67" s="53"/>
      <c r="C67" s="53"/>
      <c r="D67" s="53"/>
      <c r="E67" s="84"/>
      <c r="F67" s="53"/>
      <c r="G67" s="53"/>
      <c r="H67" s="53"/>
      <c r="I67" s="53"/>
      <c r="J67" s="53"/>
      <c r="K67" s="53"/>
      <c r="L67" s="53"/>
      <c r="N67" s="53"/>
      <c r="O67" s="53"/>
      <c r="P67" s="82"/>
      <c r="Q67" s="82"/>
      <c r="S67" s="53"/>
      <c r="T67" s="82"/>
      <c r="U67" s="53"/>
      <c r="V67" s="53"/>
    </row>
  </sheetData>
  <sheetProtection/>
  <mergeCells count="7">
    <mergeCell ref="D1:E1"/>
    <mergeCell ref="H1:I1"/>
    <mergeCell ref="J1:L1"/>
    <mergeCell ref="H2:I2"/>
    <mergeCell ref="A5:L5"/>
    <mergeCell ref="A6:L6"/>
    <mergeCell ref="A4:V4"/>
  </mergeCells>
  <conditionalFormatting sqref="B8:B58">
    <cfRule type="cellIs" priority="1" dxfId="24" operator="equal" stopIfTrue="1">
      <formula>1</formula>
    </cfRule>
    <cfRule type="cellIs" priority="2" dxfId="0" operator="equal" stopIfTrue="1">
      <formula>2</formula>
    </cfRule>
  </conditionalFormatting>
  <dataValidations count="17">
    <dataValidation allowBlank="1" showInputMessage="1" showErrorMessage="1" prompt="全角で入力してください。姓と名の間はスペースを１文字入れてください。" imeMode="on" sqref="C7:C9"/>
    <dataValidation allowBlank="1" showInputMessage="1" showErrorMessage="1" prompt="全角で入力してください。" imeMode="on" sqref="C1"/>
    <dataValidation allowBlank="1" showInputMessage="1" showErrorMessage="1" prompt="半角で入力してください&#10;" imeMode="halfKatakana" sqref="H1"/>
    <dataValidation allowBlank="1" showInputMessage="1" showErrorMessage="1" prompt="1991/01/02形式で入力してください。&#10;" imeMode="off" sqref="E7:E65536"/>
    <dataValidation allowBlank="1" showInputMessage="1" showErrorMessage="1" prompt="姓と名の間は　スペース　を入れてください。" imeMode="halfKatakana" sqref="D7:D65536"/>
    <dataValidation allowBlank="1" showInputMessage="1" showErrorMessage="1" prompt="入力方法&#10;&#10;２３秒０１　＝23.01&#10;&#10;１分を超える場合&#10;１分　　　　　　 ＝100.00&#10;１分２秒１３　　＝102.13&#10;１分１２秒２　　＝112.20" imeMode="off" sqref="L7:L65536 I7:I65536"/>
    <dataValidation allowBlank="1" showInputMessage="1" showErrorMessage="1" prompt="50　　100　　200" imeMode="off" sqref="K59:K65536 H59:H65536 K7 H7"/>
    <dataValidation allowBlank="1" showInputMessage="1" showErrorMessage="1" imeMode="on" sqref="D1"/>
    <dataValidation allowBlank="1" showInputMessage="1" showErrorMessage="1" prompt="半角カタカナで入力" imeMode="halfKatakana" sqref="J1"/>
    <dataValidation type="list" showInputMessage="1" showErrorMessage="1" sqref="J8:J58 G9:G58">
      <formula1>$T$12:$T$17</formula1>
    </dataValidation>
    <dataValidation type="list" allowBlank="1" showErrorMessage="1" imeMode="off" sqref="K8:K58 H8:H58">
      <formula1>$T$19:$T$22</formula1>
    </dataValidation>
    <dataValidation type="list" allowBlank="1" showErrorMessage="1" sqref="B8:B58">
      <formula1>$T$24:$T$26</formula1>
    </dataValidation>
    <dataValidation allowBlank="1" showErrorMessage="1" prompt="入力方法&#10;&#10;２３秒０１　＝23.01&#10;&#10;１分を超える場合&#10;１分　　　　　　 ＝100.00&#10;１分２秒１３　　＝102.13&#10;１分１２秒２　　＝112.20" imeMode="off" sqref="L2:L3"/>
    <dataValidation allowBlank="1" showErrorMessage="1" sqref="U5:V65536 T36:T65536 T5:T34 W1:W65536 M1:V3 N5:S65536 M5:M7 M59:M65536"/>
    <dataValidation type="list" showInputMessage="1" showErrorMessage="1" sqref="G8">
      <formula1>$T$13:$T$17</formula1>
    </dataValidation>
    <dataValidation type="list" showErrorMessage="1" prompt="区分を選択" sqref="F8:F58">
      <formula1>$T$27:$T$34</formula1>
    </dataValidation>
    <dataValidation type="list" allowBlank="1" showErrorMessage="1" imeMode="off" sqref="M8:M58">
      <formula1>$T$25:$T$26</formula1>
    </dataValidation>
  </dataValidations>
  <printOptions/>
  <pageMargins left="0.787" right="0.787" top="0.984" bottom="0.984" header="0.512" footer="0.512"/>
  <pageSetup fitToHeight="1" fitToWidth="1"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51"/>
    <pageSetUpPr fitToPage="1"/>
  </sheetPr>
  <dimension ref="A2:M29"/>
  <sheetViews>
    <sheetView showGridLines="0" zoomScaleSheetLayoutView="75" zoomScalePageLayoutView="0" workbookViewId="0" topLeftCell="A1">
      <selection activeCell="G3" sqref="G3"/>
    </sheetView>
  </sheetViews>
  <sheetFormatPr defaultColWidth="8.75390625" defaultRowHeight="19.5" customHeight="1"/>
  <cols>
    <col min="1" max="1" width="8.75390625" style="24" customWidth="1"/>
    <col min="2" max="2" width="8.75390625" style="0" customWidth="1"/>
    <col min="3" max="3" width="10.875" style="2" customWidth="1"/>
    <col min="4" max="4" width="8.75390625" style="0" customWidth="1"/>
    <col min="5" max="5" width="13.75390625" style="0" customWidth="1"/>
    <col min="6" max="6" width="8.75390625" style="1" customWidth="1"/>
    <col min="7" max="7" width="8.625" style="0" customWidth="1"/>
    <col min="8" max="8" width="0.12890625" style="2" customWidth="1"/>
    <col min="9" max="9" width="5.75390625" style="0" hidden="1" customWidth="1"/>
    <col min="10" max="10" width="8.375" style="0" hidden="1" customWidth="1"/>
    <col min="11" max="11" width="8.25390625" style="0" customWidth="1"/>
    <col min="12" max="12" width="0.2421875" style="0" hidden="1" customWidth="1"/>
    <col min="13" max="13" width="24.625" style="0" hidden="1" customWidth="1"/>
    <col min="14" max="14" width="8.75390625" style="0" bestFit="1" customWidth="1"/>
  </cols>
  <sheetData>
    <row r="2" spans="1:8" ht="19.5" customHeight="1">
      <c r="A2" s="85"/>
      <c r="C2" s="86" t="s">
        <v>8</v>
      </c>
      <c r="D2" s="253" t="s">
        <v>84</v>
      </c>
      <c r="E2" s="254"/>
      <c r="F2" s="29"/>
      <c r="G2" s="30"/>
      <c r="H2" s="87"/>
    </row>
    <row r="3" spans="1:9" ht="19.5" customHeight="1">
      <c r="A3" s="85"/>
      <c r="C3" s="28" t="s">
        <v>60</v>
      </c>
      <c r="D3" s="255">
        <f>'大会申込み'!N10</f>
        <v>0</v>
      </c>
      <c r="E3" s="256"/>
      <c r="F3" s="29"/>
      <c r="G3" s="30"/>
      <c r="H3" s="88"/>
      <c r="I3" s="30" t="s">
        <v>82</v>
      </c>
    </row>
    <row r="4" spans="1:13" ht="19.5" customHeight="1">
      <c r="A4" s="85"/>
      <c r="B4" s="89"/>
      <c r="C4" s="90" t="s">
        <v>25</v>
      </c>
      <c r="D4" s="257">
        <f>'大会申込み'!N11</f>
        <v>0</v>
      </c>
      <c r="E4" s="258"/>
      <c r="F4" s="91"/>
      <c r="G4" s="30"/>
      <c r="I4" s="92"/>
      <c r="L4" s="30"/>
      <c r="M4" s="30"/>
    </row>
    <row r="5" spans="1:9" ht="19.5" customHeight="1" thickBot="1">
      <c r="A5" s="85"/>
      <c r="C5" s="93" t="s">
        <v>45</v>
      </c>
      <c r="D5" s="4"/>
      <c r="E5" s="30"/>
      <c r="F5" s="29"/>
      <c r="G5" s="30"/>
      <c r="I5" s="92"/>
    </row>
    <row r="6" spans="1:10" ht="30" customHeight="1">
      <c r="A6" s="94" t="s">
        <v>83</v>
      </c>
      <c r="B6" s="95" t="s">
        <v>81</v>
      </c>
      <c r="C6" s="95" t="s">
        <v>85</v>
      </c>
      <c r="D6" s="95" t="s">
        <v>47</v>
      </c>
      <c r="E6" s="96" t="s">
        <v>86</v>
      </c>
      <c r="F6" s="97" t="s">
        <v>87</v>
      </c>
      <c r="G6" s="96" t="s">
        <v>5</v>
      </c>
      <c r="H6" s="129" t="s">
        <v>88</v>
      </c>
      <c r="I6" s="95" t="s">
        <v>6</v>
      </c>
      <c r="J6" s="95" t="s">
        <v>23</v>
      </c>
    </row>
    <row r="7" spans="1:13" ht="13.5" customHeight="1">
      <c r="A7" s="136"/>
      <c r="B7" s="121" t="s">
        <v>69</v>
      </c>
      <c r="C7" s="122" t="s">
        <v>96</v>
      </c>
      <c r="D7" s="123" t="s">
        <v>90</v>
      </c>
      <c r="E7" s="123">
        <v>203.15</v>
      </c>
      <c r="F7" s="124" t="s">
        <v>91</v>
      </c>
      <c r="G7" s="137" t="s">
        <v>7</v>
      </c>
      <c r="H7" s="134">
        <f>#N/A</f>
        <v>4</v>
      </c>
      <c r="I7" s="99">
        <f>IF(D7="","",IF(D7="ﾌﾘｰ",6,7))</f>
        <v>6</v>
      </c>
      <c r="J7" s="99">
        <f>IF(B7="","",IF(B7="男",1,IF(B7="女",2,3)))</f>
        <v>1</v>
      </c>
      <c r="K7" s="100" t="s">
        <v>72</v>
      </c>
      <c r="L7" s="101" t="s">
        <v>6</v>
      </c>
      <c r="M7" s="102" t="s">
        <v>56</v>
      </c>
    </row>
    <row r="8" spans="1:13" ht="29.25" customHeight="1">
      <c r="A8" s="138">
        <v>1</v>
      </c>
      <c r="B8" s="116" t="s">
        <v>69</v>
      </c>
      <c r="C8" s="132" t="s">
        <v>96</v>
      </c>
      <c r="D8" s="118" t="s">
        <v>90</v>
      </c>
      <c r="E8" s="113"/>
      <c r="F8" s="114">
        <f>IF(E8="","",$D$3)</f>
      </c>
      <c r="G8" s="139">
        <f>IF(E8="","",$D$4)</f>
      </c>
      <c r="H8" s="135">
        <f>#N/A</f>
        <v>4</v>
      </c>
      <c r="I8" s="114">
        <f>IF(D8="","",IF(D8="ﾌﾘｰ",6,7))</f>
        <v>6</v>
      </c>
      <c r="J8" s="114">
        <f>IF(B8="","",IF(B8="男",1,IF(B8="女",2,3)))</f>
        <v>1</v>
      </c>
      <c r="L8" s="103"/>
      <c r="M8" s="104" t="s">
        <v>84</v>
      </c>
    </row>
    <row r="9" spans="1:13" ht="29.25" customHeight="1">
      <c r="A9" s="138">
        <v>2</v>
      </c>
      <c r="B9" s="116" t="s">
        <v>79</v>
      </c>
      <c r="C9" s="132" t="s">
        <v>96</v>
      </c>
      <c r="D9" s="118" t="s">
        <v>90</v>
      </c>
      <c r="E9" s="113"/>
      <c r="F9" s="114">
        <f>IF(E9="","",$D$3)</f>
      </c>
      <c r="G9" s="139">
        <f>IF(E9="","",$D$4)</f>
      </c>
      <c r="H9" s="135">
        <f>#N/A</f>
        <v>4</v>
      </c>
      <c r="I9" s="114">
        <f>IF(D9="","",IF(D9="ﾌﾘｰ",6,7))</f>
        <v>6</v>
      </c>
      <c r="J9" s="114">
        <f>IF(B9="","",IF(B9="男",1,IF(B9="女",2,IF(B9="混合",3,"★"))))</f>
        <v>2</v>
      </c>
      <c r="L9" s="103" t="s">
        <v>92</v>
      </c>
      <c r="M9" s="104" t="s">
        <v>93</v>
      </c>
    </row>
    <row r="10" spans="1:13" ht="29.25" customHeight="1">
      <c r="A10" s="138">
        <v>3</v>
      </c>
      <c r="B10" s="116" t="s">
        <v>69</v>
      </c>
      <c r="C10" s="132" t="s">
        <v>96</v>
      </c>
      <c r="D10" s="119" t="s">
        <v>106</v>
      </c>
      <c r="E10" s="113"/>
      <c r="F10" s="114">
        <f>IF(E10="","",$D$3)</f>
      </c>
      <c r="G10" s="139">
        <f>IF(E10="","",$D$4)</f>
      </c>
      <c r="H10" s="135">
        <f>#N/A</f>
        <v>4</v>
      </c>
      <c r="I10" s="114">
        <f>IF(D10="","",IF(D10="ﾌﾘｰ",6,7))</f>
        <v>7</v>
      </c>
      <c r="J10" s="114">
        <f>IF(B10="","",IF(B10="男",1,IF(B10="女",2,3)))</f>
        <v>1</v>
      </c>
      <c r="L10" s="105" t="s">
        <v>94</v>
      </c>
      <c r="M10" s="104" t="s">
        <v>95</v>
      </c>
    </row>
    <row r="11" spans="1:13" ht="29.25" customHeight="1" thickBot="1">
      <c r="A11" s="140">
        <v>4</v>
      </c>
      <c r="B11" s="141" t="s">
        <v>79</v>
      </c>
      <c r="C11" s="142" t="s">
        <v>96</v>
      </c>
      <c r="D11" s="143" t="s">
        <v>106</v>
      </c>
      <c r="E11" s="144"/>
      <c r="F11" s="114">
        <f>IF(E11="","",$D$3)</f>
      </c>
      <c r="G11" s="139">
        <f>IF(E11="","",$D$4)</f>
      </c>
      <c r="H11" s="135">
        <f>#N/A</f>
        <v>4</v>
      </c>
      <c r="I11" s="114">
        <f>IF(D11="","",IF(D11="ﾌﾘｰ",6,7))</f>
        <v>7</v>
      </c>
      <c r="J11" s="114">
        <f>IF(B11="","",IF(B11="男",1,IF(B11="女",2,3)))</f>
        <v>2</v>
      </c>
      <c r="M11" s="106" t="s">
        <v>80</v>
      </c>
    </row>
    <row r="12" spans="7:10" ht="19.5" customHeight="1" thickBot="1">
      <c r="G12" s="1"/>
      <c r="H12" s="115"/>
      <c r="I12" s="1"/>
      <c r="J12" s="1"/>
    </row>
    <row r="13" spans="1:10" ht="19.5" customHeight="1">
      <c r="A13" s="94" t="s">
        <v>83</v>
      </c>
      <c r="B13" s="95" t="s">
        <v>81</v>
      </c>
      <c r="C13" s="95" t="s">
        <v>85</v>
      </c>
      <c r="D13" s="95" t="s">
        <v>47</v>
      </c>
      <c r="E13" s="96" t="s">
        <v>86</v>
      </c>
      <c r="F13" s="97" t="s">
        <v>87</v>
      </c>
      <c r="G13" s="96" t="s">
        <v>5</v>
      </c>
      <c r="H13" s="129" t="s">
        <v>88</v>
      </c>
      <c r="I13" s="95" t="s">
        <v>6</v>
      </c>
      <c r="J13" s="95" t="s">
        <v>23</v>
      </c>
    </row>
    <row r="14" spans="1:10" ht="15" customHeight="1">
      <c r="A14" s="145"/>
      <c r="B14" s="125" t="s">
        <v>69</v>
      </c>
      <c r="C14" s="125" t="s">
        <v>89</v>
      </c>
      <c r="D14" s="126" t="s">
        <v>90</v>
      </c>
      <c r="E14" s="98">
        <v>203.15</v>
      </c>
      <c r="F14" s="99" t="s">
        <v>91</v>
      </c>
      <c r="G14" s="146" t="s">
        <v>7</v>
      </c>
      <c r="H14" s="134">
        <f>#N/A</f>
        <v>4</v>
      </c>
      <c r="I14" s="99">
        <f>IF(D14="","",IF(D14="ﾌﾘｰ",6,7))</f>
        <v>6</v>
      </c>
      <c r="J14" s="99">
        <f>IF(B14="","",IF(B14="男",1,IF(B14="女",2,3)))</f>
        <v>1</v>
      </c>
    </row>
    <row r="15" spans="1:10" ht="29.25" customHeight="1">
      <c r="A15" s="138">
        <v>1</v>
      </c>
      <c r="B15" s="117" t="s">
        <v>69</v>
      </c>
      <c r="C15" s="116" t="s">
        <v>89</v>
      </c>
      <c r="D15" s="119" t="s">
        <v>90</v>
      </c>
      <c r="E15" s="113"/>
      <c r="F15" s="114">
        <f>IF(E15="","",$D$3)</f>
      </c>
      <c r="G15" s="139">
        <f>IF(E15="","",$D$4)</f>
      </c>
      <c r="H15" s="135">
        <f>#N/A</f>
        <v>4</v>
      </c>
      <c r="I15" s="114">
        <f>IF(D15="","",IF(D15="ﾌﾘｰ",6,7))</f>
        <v>6</v>
      </c>
      <c r="J15" s="114">
        <f>IF(B15="","",IF(B15="男",1,IF(B15="女",2,3)))</f>
        <v>1</v>
      </c>
    </row>
    <row r="16" spans="1:10" ht="29.25" customHeight="1" thickBot="1">
      <c r="A16" s="140">
        <v>2</v>
      </c>
      <c r="B16" s="141" t="s">
        <v>79</v>
      </c>
      <c r="C16" s="141" t="s">
        <v>89</v>
      </c>
      <c r="D16" s="143" t="s">
        <v>90</v>
      </c>
      <c r="E16" s="144"/>
      <c r="F16" s="114">
        <f>IF(E16="","",$D$3)</f>
      </c>
      <c r="G16" s="139">
        <f>IF(E16="","",$D$4)</f>
      </c>
      <c r="H16" s="135">
        <f>#N/A</f>
        <v>4</v>
      </c>
      <c r="I16" s="114">
        <f>IF(D16="","",IF(D16="ﾌﾘｰ",6,7))</f>
        <v>6</v>
      </c>
      <c r="J16" s="114">
        <f>IF(B16="","",IF(B16="男",1,IF(B16="女",2,IF(B16="混合",3,"★"))))</f>
        <v>2</v>
      </c>
    </row>
    <row r="17" ht="19.5" customHeight="1">
      <c r="E17" s="120"/>
    </row>
    <row r="18" ht="19.5" customHeight="1" thickBot="1"/>
    <row r="19" spans="1:7" ht="19.5" customHeight="1">
      <c r="A19" s="94" t="s">
        <v>83</v>
      </c>
      <c r="B19" s="127" t="s">
        <v>81</v>
      </c>
      <c r="C19" s="147" t="s">
        <v>85</v>
      </c>
      <c r="D19" s="129" t="s">
        <v>47</v>
      </c>
      <c r="E19" s="96" t="s">
        <v>86</v>
      </c>
      <c r="F19" s="97" t="s">
        <v>87</v>
      </c>
      <c r="G19" s="96" t="s">
        <v>5</v>
      </c>
    </row>
    <row r="20" spans="1:7" ht="19.5" customHeight="1">
      <c r="A20" s="138">
        <v>1</v>
      </c>
      <c r="B20" s="128" t="s">
        <v>69</v>
      </c>
      <c r="C20" s="133" t="s">
        <v>107</v>
      </c>
      <c r="D20" s="130" t="s">
        <v>90</v>
      </c>
      <c r="E20" s="113"/>
      <c r="F20" s="114">
        <f>IF(E20="","",$D$3)</f>
      </c>
      <c r="G20" s="139">
        <f>IF(E20="","",$D$4)</f>
      </c>
    </row>
    <row r="21" spans="1:7" ht="19.5" customHeight="1">
      <c r="A21" s="138">
        <v>2</v>
      </c>
      <c r="B21" s="128" t="s">
        <v>79</v>
      </c>
      <c r="C21" s="133" t="s">
        <v>107</v>
      </c>
      <c r="D21" s="130" t="s">
        <v>90</v>
      </c>
      <c r="E21" s="113"/>
      <c r="F21" s="114">
        <f>IF(E21="","",$D$3)</f>
      </c>
      <c r="G21" s="139">
        <f>IF(E21="","",$D$4)</f>
      </c>
    </row>
    <row r="22" spans="1:7" ht="19.5" customHeight="1">
      <c r="A22" s="138">
        <v>3</v>
      </c>
      <c r="B22" s="128" t="s">
        <v>69</v>
      </c>
      <c r="C22" s="133" t="s">
        <v>107</v>
      </c>
      <c r="D22" s="131" t="s">
        <v>106</v>
      </c>
      <c r="E22" s="113"/>
      <c r="F22" s="114">
        <f>IF(E22="","",$D$3)</f>
      </c>
      <c r="G22" s="139">
        <f>IF(E22="","",$D$4)</f>
      </c>
    </row>
    <row r="23" spans="1:7" ht="19.5" customHeight="1" thickBot="1">
      <c r="A23" s="140">
        <v>4</v>
      </c>
      <c r="B23" s="148" t="s">
        <v>79</v>
      </c>
      <c r="C23" s="149" t="s">
        <v>107</v>
      </c>
      <c r="D23" s="150" t="s">
        <v>106</v>
      </c>
      <c r="E23" s="144"/>
      <c r="F23" s="114">
        <f>IF(E23="","",$D$3)</f>
      </c>
      <c r="G23" s="139">
        <f>IF(E23="","",$D$4)</f>
      </c>
    </row>
    <row r="24" ht="19.5" customHeight="1" thickBot="1"/>
    <row r="25" spans="1:7" ht="19.5" customHeight="1">
      <c r="A25" s="94" t="s">
        <v>83</v>
      </c>
      <c r="B25" s="127" t="s">
        <v>81</v>
      </c>
      <c r="C25" s="147" t="s">
        <v>85</v>
      </c>
      <c r="D25" s="129" t="s">
        <v>47</v>
      </c>
      <c r="E25" s="96" t="s">
        <v>86</v>
      </c>
      <c r="F25" s="97" t="s">
        <v>87</v>
      </c>
      <c r="G25" s="96" t="s">
        <v>5</v>
      </c>
    </row>
    <row r="26" spans="1:7" ht="19.5" customHeight="1">
      <c r="A26" s="138">
        <v>1</v>
      </c>
      <c r="B26" s="128" t="s">
        <v>69</v>
      </c>
      <c r="C26" s="133" t="s">
        <v>108</v>
      </c>
      <c r="D26" s="130" t="s">
        <v>90</v>
      </c>
      <c r="E26" s="113"/>
      <c r="F26" s="114">
        <f>IF(E26="","",$D$3)</f>
      </c>
      <c r="G26" s="139">
        <f>IF(E26="","",$D$4)</f>
      </c>
    </row>
    <row r="27" spans="1:7" ht="19.5" customHeight="1">
      <c r="A27" s="138">
        <v>2</v>
      </c>
      <c r="B27" s="128" t="s">
        <v>79</v>
      </c>
      <c r="C27" s="133" t="s">
        <v>108</v>
      </c>
      <c r="D27" s="130" t="s">
        <v>90</v>
      </c>
      <c r="E27" s="113"/>
      <c r="F27" s="114">
        <f>IF(E27="","",$D$3)</f>
      </c>
      <c r="G27" s="139">
        <f>IF(E27="","",$D$4)</f>
      </c>
    </row>
    <row r="28" spans="1:7" ht="19.5" customHeight="1">
      <c r="A28" s="138">
        <v>3</v>
      </c>
      <c r="B28" s="128" t="s">
        <v>69</v>
      </c>
      <c r="C28" s="133" t="s">
        <v>108</v>
      </c>
      <c r="D28" s="131" t="s">
        <v>106</v>
      </c>
      <c r="E28" s="113"/>
      <c r="F28" s="114">
        <f>IF(E28="","",$D$3)</f>
      </c>
      <c r="G28" s="139">
        <f>IF(E28="","",$D$4)</f>
      </c>
    </row>
    <row r="29" spans="1:7" ht="19.5" customHeight="1" thickBot="1">
      <c r="A29" s="140">
        <v>4</v>
      </c>
      <c r="B29" s="148" t="s">
        <v>79</v>
      </c>
      <c r="C29" s="149" t="s">
        <v>108</v>
      </c>
      <c r="D29" s="150" t="s">
        <v>106</v>
      </c>
      <c r="E29" s="144"/>
      <c r="F29" s="114">
        <f>IF(E29="","",$D$3)</f>
      </c>
      <c r="G29" s="139">
        <f>IF(E29="","",$D$4)</f>
      </c>
    </row>
  </sheetData>
  <sheetProtection sheet="1"/>
  <mergeCells count="3">
    <mergeCell ref="D2:E2"/>
    <mergeCell ref="D3:E3"/>
    <mergeCell ref="D4:E4"/>
  </mergeCells>
  <conditionalFormatting sqref="B8:B11">
    <cfRule type="cellIs" priority="21" dxfId="24" operator="equal" stopIfTrue="1">
      <formula>"男"</formula>
    </cfRule>
    <cfRule type="cellIs" priority="22" dxfId="0" operator="equal" stopIfTrue="1">
      <formula>"女"</formula>
    </cfRule>
  </conditionalFormatting>
  <conditionalFormatting sqref="H7:H11 C7:C11">
    <cfRule type="cellIs" priority="23" dxfId="24" operator="equal" stopIfTrue="1">
      <formula>"男子"</formula>
    </cfRule>
    <cfRule type="cellIs" priority="24" dxfId="0" operator="equal" stopIfTrue="1">
      <formula>"女子"</formula>
    </cfRule>
    <cfRule type="cellIs" priority="25" dxfId="10" operator="equal" stopIfTrue="1">
      <formula>"混合"</formula>
    </cfRule>
  </conditionalFormatting>
  <conditionalFormatting sqref="B7">
    <cfRule type="cellIs" priority="26" dxfId="24" operator="equal" stopIfTrue="1">
      <formula>1</formula>
    </cfRule>
    <cfRule type="cellIs" priority="27" dxfId="0" operator="equal" stopIfTrue="1">
      <formula>2</formula>
    </cfRule>
  </conditionalFormatting>
  <conditionalFormatting sqref="H14:H16 C14:C16">
    <cfRule type="cellIs" priority="16" dxfId="24" operator="equal" stopIfTrue="1">
      <formula>"男子"</formula>
    </cfRule>
    <cfRule type="cellIs" priority="17" dxfId="0" operator="equal" stopIfTrue="1">
      <formula>"女子"</formula>
    </cfRule>
    <cfRule type="cellIs" priority="18" dxfId="10" operator="equal" stopIfTrue="1">
      <formula>"混合"</formula>
    </cfRule>
  </conditionalFormatting>
  <conditionalFormatting sqref="B14">
    <cfRule type="cellIs" priority="19" dxfId="24" operator="equal" stopIfTrue="1">
      <formula>1</formula>
    </cfRule>
    <cfRule type="cellIs" priority="20" dxfId="0" operator="equal" stopIfTrue="1">
      <formula>2</formula>
    </cfRule>
  </conditionalFormatting>
  <conditionalFormatting sqref="B15">
    <cfRule type="cellIs" priority="12" dxfId="24" operator="equal" stopIfTrue="1">
      <formula>1</formula>
    </cfRule>
    <cfRule type="cellIs" priority="13" dxfId="0" operator="equal" stopIfTrue="1">
      <formula>2</formula>
    </cfRule>
  </conditionalFormatting>
  <conditionalFormatting sqref="B16">
    <cfRule type="cellIs" priority="10" dxfId="24" operator="equal" stopIfTrue="1">
      <formula>"男"</formula>
    </cfRule>
    <cfRule type="cellIs" priority="11" dxfId="0" operator="equal" stopIfTrue="1">
      <formula>"女"</formula>
    </cfRule>
  </conditionalFormatting>
  <conditionalFormatting sqref="B20:B23">
    <cfRule type="cellIs" priority="3" dxfId="24" operator="equal" stopIfTrue="1">
      <formula>"男"</formula>
    </cfRule>
    <cfRule type="cellIs" priority="4" dxfId="0" operator="equal" stopIfTrue="1">
      <formula>"女"</formula>
    </cfRule>
  </conditionalFormatting>
  <conditionalFormatting sqref="B26:B29">
    <cfRule type="cellIs" priority="1" dxfId="24" operator="equal" stopIfTrue="1">
      <formula>"男"</formula>
    </cfRule>
    <cfRule type="cellIs" priority="2" dxfId="0" operator="equal" stopIfTrue="1">
      <formula>"女"</formula>
    </cfRule>
  </conditionalFormatting>
  <dataValidations count="11">
    <dataValidation allowBlank="1" showInputMessage="1" showErrorMessage="1" prompt="全角で入力してください。" imeMode="on" sqref="C3"/>
    <dataValidation allowBlank="1" showInputMessage="1" showErrorMessage="1" prompt="半角で入力してください&#10;" imeMode="halfKatakana" sqref="C4"/>
    <dataValidation allowBlank="1" showInputMessage="1" showErrorMessage="1" prompt="姓と名の間は　スペース　を入れてください。" imeMode="halfKatakana" sqref="B2388:B65536"/>
    <dataValidation allowBlank="1" showInputMessage="1" showErrorMessage="1" prompt="入力方法&#10;&#10;２３秒０１　＝23.01&#10;&#10;１分を超える場合&#10;１分　　　　　　 ＝100.00&#10;１分２秒１３　　＝102.13&#10;１分１２秒２　　＝112.20" imeMode="off" sqref="E8:E11 E15:E16 E20:E23 E26:E29"/>
    <dataValidation allowBlank="1" showInputMessage="1" showErrorMessage="1" imeMode="on" sqref="D3 L2:L10 L2388:L65536"/>
    <dataValidation type="whole" allowBlank="1" showInputMessage="1" showErrorMessage="1" prompt="男子＝１　女子＝２" imeMode="off" sqref="F5 F2:F3 F2388:F65536">
      <formula1>1</formula1>
      <formula2>2</formula2>
    </dataValidation>
    <dataValidation type="list" allowBlank="1" showErrorMessage="1" sqref="D14:D16 D7:D11 D20:D23 D26:D29">
      <formula1>$L$8:$L$10</formula1>
    </dataValidation>
    <dataValidation allowBlank="1" showErrorMessage="1" sqref="C6 C2388:C65536 C13 C19 C25"/>
    <dataValidation type="list" allowBlank="1" showErrorMessage="1" sqref="C14:C16 C7:C11">
      <formula1>リレー!#REF!</formula1>
    </dataValidation>
    <dataValidation type="list" allowBlank="1" showInputMessage="1" showErrorMessage="1" sqref="D2:E2">
      <formula1>$M$8:$M$11</formula1>
    </dataValidation>
    <dataValidation type="list" allowBlank="1" showInputMessage="1" showErrorMessage="1" sqref="B7:B11 B14:B16 B20:B23 B26:B29">
      <formula1>リレー!#REF!</formula1>
    </dataValidation>
  </dataValidations>
  <printOptions/>
  <pageMargins left="0.787" right="0.787" top="0.984" bottom="0.984" header="0.512" footer="0.51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ｇ</dc:creator>
  <cp:keywords/>
  <dc:description/>
  <cp:lastModifiedBy>G</cp:lastModifiedBy>
  <cp:lastPrinted>2013-06-10T13:26:47Z</cp:lastPrinted>
  <dcterms:created xsi:type="dcterms:W3CDTF">2003-07-20T03:19:24Z</dcterms:created>
  <dcterms:modified xsi:type="dcterms:W3CDTF">2019-06-05T20:53:05Z</dcterms:modified>
  <cp:category/>
  <cp:version/>
  <cp:contentType/>
  <cp:contentStatus/>
</cp:coreProperties>
</file>