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草野　眞史\Desktop\新人大会\"/>
    </mc:Choice>
  </mc:AlternateContent>
  <xr:revisionPtr revIDLastSave="0" documentId="13_ncr:1_{989BB662-950C-4C3C-81EF-C1183223D45E}" xr6:coauthVersionLast="47" xr6:coauthVersionMax="47" xr10:uidLastSave="{00000000-0000-0000-0000-000000000000}"/>
  <bookViews>
    <workbookView xWindow="-108" yWindow="-108" windowWidth="23256" windowHeight="13176" activeTab="3" xr2:uid="{14676229-BDF8-42D8-ACF0-591340695E04}"/>
  </bookViews>
  <sheets>
    <sheet name="入力の仕方" sheetId="2" r:id="rId1"/>
    <sheet name="個人男子" sheetId="1" r:id="rId2"/>
    <sheet name="個人女子" sheetId="4" r:id="rId3"/>
    <sheet name="リレー" sheetId="5" r:id="rId4"/>
  </sheets>
  <definedNames>
    <definedName name="_xlnm.Print_Area" localSheetId="3">リレー!$A$1:$N$24</definedName>
    <definedName name="_xlnm.Print_Area" localSheetId="2">個人女子!$A$1:$P$64</definedName>
    <definedName name="_xlnm.Print_Area" localSheetId="1">個人男子!$A$1:$P$64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5" l="1"/>
  <c r="H8" i="5"/>
  <c r="H9" i="5"/>
  <c r="H10" i="5"/>
  <c r="H11" i="5"/>
  <c r="H12" i="5"/>
  <c r="H13" i="5"/>
  <c r="H14" i="5"/>
  <c r="H15" i="5"/>
  <c r="H16" i="5"/>
  <c r="H17" i="5"/>
  <c r="H6" i="5"/>
  <c r="L15" i="5"/>
  <c r="I15" i="5" s="1"/>
  <c r="K15" i="5"/>
  <c r="J15" i="5"/>
  <c r="L14" i="5"/>
  <c r="I14" i="5" s="1"/>
  <c r="K14" i="5"/>
  <c r="J14" i="5"/>
  <c r="L13" i="5"/>
  <c r="I13" i="5" s="1"/>
  <c r="K13" i="5"/>
  <c r="J13" i="5"/>
  <c r="L12" i="5"/>
  <c r="I12" i="5" s="1"/>
  <c r="K12" i="5"/>
  <c r="J12" i="5"/>
  <c r="L11" i="5"/>
  <c r="I11" i="5" s="1"/>
  <c r="K11" i="5"/>
  <c r="J11" i="5"/>
  <c r="L10" i="5"/>
  <c r="K10" i="5"/>
  <c r="J10" i="5"/>
  <c r="L9" i="5"/>
  <c r="I9" i="5" s="1"/>
  <c r="K9" i="5"/>
  <c r="J9" i="5"/>
  <c r="L8" i="5"/>
  <c r="K8" i="5"/>
  <c r="J8" i="5"/>
  <c r="I8" i="5"/>
  <c r="L7" i="5"/>
  <c r="I7" i="5" s="1"/>
  <c r="K7" i="5"/>
  <c r="J7" i="5"/>
  <c r="L6" i="5"/>
  <c r="I6" i="5" s="1"/>
  <c r="K6" i="5"/>
  <c r="J6" i="5"/>
  <c r="L5" i="5"/>
  <c r="K5" i="5"/>
  <c r="J5" i="5"/>
  <c r="O18" i="1"/>
  <c r="L55" i="4"/>
  <c r="L57" i="4" s="1"/>
  <c r="L54" i="4"/>
  <c r="L53"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7"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I10" i="5" l="1"/>
  <c r="L55" i="1" l="1"/>
  <c r="L54" i="1"/>
  <c r="L53" i="1"/>
  <c r="L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class164</author>
  </authors>
  <commentList>
    <comment ref="I53" authorId="0" shapeId="0" xr:uid="{6999D94F-4F5B-4EF6-8000-4E0C1D9DA49B}">
      <text>
        <r>
          <rPr>
            <sz val="9"/>
            <color indexed="81"/>
            <rFont val="ＭＳ Ｐゴシック"/>
            <family val="3"/>
            <charset val="128"/>
          </rPr>
          <t>個人種目の出場数を
入力してください。</t>
        </r>
      </text>
    </comment>
    <comment ref="I54" authorId="0" shapeId="0" xr:uid="{DE9AA0D2-7A76-4632-BCEB-C4B4009A0B86}">
      <text>
        <r>
          <rPr>
            <sz val="9"/>
            <color indexed="81"/>
            <rFont val="ＭＳ Ｐゴシック"/>
            <family val="3"/>
            <charset val="128"/>
          </rPr>
          <t>リレー種目の出場チーム数を入力してください。</t>
        </r>
      </text>
    </comment>
    <comment ref="B61" authorId="0" shapeId="0" xr:uid="{D3E8C152-65E8-4D03-9B7B-12786B03498D}">
      <text>
        <r>
          <rPr>
            <sz val="9"/>
            <color indexed="81"/>
            <rFont val="ＭＳ Ｐゴシック"/>
            <family val="3"/>
            <charset val="128"/>
          </rPr>
          <t xml:space="preserve">プリントアウト後に手書きで記入してください。
</t>
        </r>
      </text>
    </comment>
    <comment ref="I63" authorId="0" shapeId="0" xr:uid="{66E12847-6004-4E78-B775-C8120729169B}">
      <text>
        <r>
          <rPr>
            <sz val="9"/>
            <color indexed="81"/>
            <rFont val="ＭＳ Ｐゴシック"/>
            <family val="3"/>
            <charset val="128"/>
          </rPr>
          <t xml:space="preserve">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class164</author>
  </authors>
  <commentList>
    <comment ref="I53" authorId="0" shapeId="0" xr:uid="{F6715299-F82C-418E-BDBC-4D05DF432F1B}">
      <text>
        <r>
          <rPr>
            <sz val="9"/>
            <color indexed="81"/>
            <rFont val="ＭＳ Ｐゴシック"/>
            <family val="3"/>
            <charset val="128"/>
          </rPr>
          <t>個人種目の出場数を
入力してください。</t>
        </r>
      </text>
    </comment>
    <comment ref="I54" authorId="0" shapeId="0" xr:uid="{3662AD2B-2C53-4935-8278-AD719300D3E7}">
      <text>
        <r>
          <rPr>
            <sz val="9"/>
            <color indexed="81"/>
            <rFont val="ＭＳ Ｐゴシック"/>
            <family val="3"/>
            <charset val="128"/>
          </rPr>
          <t>リレー種目の出場チーム数を入力してください。</t>
        </r>
      </text>
    </comment>
    <comment ref="B61" authorId="0" shapeId="0" xr:uid="{0726624F-5C52-4D49-BBD9-B6B6791FC0C9}">
      <text>
        <r>
          <rPr>
            <sz val="9"/>
            <color indexed="81"/>
            <rFont val="ＭＳ Ｐゴシック"/>
            <family val="3"/>
            <charset val="128"/>
          </rPr>
          <t xml:space="preserve">プリントアウト後に手書きで記入してください。
</t>
        </r>
      </text>
    </comment>
    <comment ref="I63" authorId="0" shapeId="0" xr:uid="{485F76A8-69B7-4445-9459-DB81C3300ADC}">
      <text>
        <r>
          <rPr>
            <sz val="9"/>
            <color indexed="81"/>
            <rFont val="ＭＳ Ｐゴシック"/>
            <family val="3"/>
            <charset val="128"/>
          </rPr>
          <t xml:space="preserve">入力してください。
</t>
        </r>
      </text>
    </comment>
  </commentList>
</comments>
</file>

<file path=xl/sharedStrings.xml><?xml version="1.0" encoding="utf-8"?>
<sst xmlns="http://schemas.openxmlformats.org/spreadsheetml/2006/main" count="410" uniqueCount="184">
  <si>
    <t>学校別参加一覧表</t>
    <rPh sb="0" eb="3">
      <t>ガッコウベツ</t>
    </rPh>
    <rPh sb="3" eb="5">
      <t>サンカ</t>
    </rPh>
    <rPh sb="5" eb="8">
      <t>イチランヒョウ</t>
    </rPh>
    <phoneticPr fontId="4"/>
  </si>
  <si>
    <t>枚中　　　　　枚目</t>
    <rPh sb="0" eb="1">
      <t>マイ</t>
    </rPh>
    <rPh sb="1" eb="2">
      <t>チュウ</t>
    </rPh>
    <rPh sb="7" eb="9">
      <t>マイメ</t>
    </rPh>
    <phoneticPr fontId="4"/>
  </si>
  <si>
    <t>ふ り が な
学　校　名</t>
    <rPh sb="8" eb="9">
      <t>ガク</t>
    </rPh>
    <rPh sb="10" eb="11">
      <t>コウ</t>
    </rPh>
    <rPh sb="12" eb="13">
      <t>メイ</t>
    </rPh>
    <phoneticPr fontId="4"/>
  </si>
  <si>
    <t>所在地</t>
    <rPh sb="0" eb="3">
      <t>ショザイチ</t>
    </rPh>
    <phoneticPr fontId="4"/>
  </si>
  <si>
    <t>ふ り が な
申し込み責任者</t>
    <rPh sb="8" eb="9">
      <t>モウ</t>
    </rPh>
    <rPh sb="10" eb="11">
      <t>コ</t>
    </rPh>
    <rPh sb="12" eb="15">
      <t>セキニンシャ</t>
    </rPh>
    <phoneticPr fontId="4"/>
  </si>
  <si>
    <t>支援競技役員</t>
    <rPh sb="0" eb="2">
      <t>シエン</t>
    </rPh>
    <rPh sb="2" eb="4">
      <t>キョウギ</t>
    </rPh>
    <rPh sb="4" eb="6">
      <t>ヤクイン</t>
    </rPh>
    <phoneticPr fontId="4"/>
  </si>
  <si>
    <r>
      <rPr>
        <sz val="9"/>
        <color indexed="8"/>
        <rFont val="ＭＳ Ｐゴシック"/>
        <family val="3"/>
        <charset val="128"/>
      </rPr>
      <t>※３名以上参加の学校は必ず1名役員を出してください。</t>
    </r>
    <r>
      <rPr>
        <b/>
        <u/>
        <sz val="9"/>
        <color indexed="8"/>
        <rFont val="ＭＳ Ｐゴシック"/>
        <family val="3"/>
        <charset val="128"/>
      </rPr>
      <t>保護者可</t>
    </r>
    <phoneticPr fontId="4"/>
  </si>
  <si>
    <t>№</t>
    <phoneticPr fontId="4"/>
  </si>
  <si>
    <t>氏名（全角）</t>
    <rPh sb="0" eb="2">
      <t>シメイ</t>
    </rPh>
    <rPh sb="3" eb="5">
      <t>ゼンカク</t>
    </rPh>
    <phoneticPr fontId="4"/>
  </si>
  <si>
    <t>ｶﾅ（半角ｶﾅ）</t>
    <rPh sb="3" eb="5">
      <t>ハンカク</t>
    </rPh>
    <phoneticPr fontId="4"/>
  </si>
  <si>
    <t>性別</t>
    <rPh sb="0" eb="2">
      <t>セイベツ</t>
    </rPh>
    <phoneticPr fontId="4"/>
  </si>
  <si>
    <t>学年</t>
    <rPh sb="0" eb="2">
      <t>ガクネン</t>
    </rPh>
    <phoneticPr fontId="4"/>
  </si>
  <si>
    <t>出場種目１</t>
    <rPh sb="0" eb="2">
      <t>シュツジョウ</t>
    </rPh>
    <rPh sb="2" eb="4">
      <t>シュモク</t>
    </rPh>
    <phoneticPr fontId="4"/>
  </si>
  <si>
    <t>出場種目２</t>
    <rPh sb="0" eb="2">
      <t>シュツジョウ</t>
    </rPh>
    <rPh sb="2" eb="4">
      <t>シュモク</t>
    </rPh>
    <phoneticPr fontId="4"/>
  </si>
  <si>
    <t>種目</t>
    <rPh sb="0" eb="2">
      <t>シュモク</t>
    </rPh>
    <phoneticPr fontId="4"/>
  </si>
  <si>
    <t>距離</t>
    <rPh sb="0" eb="2">
      <t>キョリ</t>
    </rPh>
    <phoneticPr fontId="4"/>
  </si>
  <si>
    <t>ｴﾝﾄﾘｰﾀｲﾑ</t>
    <phoneticPr fontId="4"/>
  </si>
  <si>
    <t>1:自由形</t>
    <rPh sb="2" eb="5">
      <t>ジユウガタ</t>
    </rPh>
    <phoneticPr fontId="4"/>
  </si>
  <si>
    <t>自由形①</t>
    <rPh sb="0" eb="3">
      <t>ジユウガタ</t>
    </rPh>
    <phoneticPr fontId="4"/>
  </si>
  <si>
    <t>1:男子</t>
    <rPh sb="2" eb="4">
      <t>ダンシ</t>
    </rPh>
    <phoneticPr fontId="4"/>
  </si>
  <si>
    <t>2: 50m</t>
  </si>
  <si>
    <t>平泳ぎ①</t>
    <rPh sb="0" eb="2">
      <t>ヒラオヨ</t>
    </rPh>
    <phoneticPr fontId="4"/>
  </si>
  <si>
    <t>2:背泳ぎ</t>
    <rPh sb="2" eb="4">
      <t>セオヨ</t>
    </rPh>
    <phoneticPr fontId="4"/>
  </si>
  <si>
    <t>自由形②</t>
    <rPh sb="0" eb="3">
      <t>ジユウガタ</t>
    </rPh>
    <phoneticPr fontId="4"/>
  </si>
  <si>
    <t>3:平泳ぎ</t>
    <rPh sb="2" eb="4">
      <t>ヒラオヨ</t>
    </rPh>
    <phoneticPr fontId="4"/>
  </si>
  <si>
    <t>4:バタフライ</t>
    <phoneticPr fontId="4"/>
  </si>
  <si>
    <t>背泳ぎ①</t>
    <rPh sb="0" eb="2">
      <t>セオヨ</t>
    </rPh>
    <phoneticPr fontId="4"/>
  </si>
  <si>
    <t>個人ﾒﾄﾞﾚｰ②</t>
    <rPh sb="0" eb="2">
      <t>コジン</t>
    </rPh>
    <phoneticPr fontId="4"/>
  </si>
  <si>
    <t>5:個人メドレー</t>
    <rPh sb="2" eb="4">
      <t>コジン</t>
    </rPh>
    <phoneticPr fontId="4"/>
  </si>
  <si>
    <t>背泳ぎ②</t>
    <rPh sb="0" eb="2">
      <t>セオヨ</t>
    </rPh>
    <phoneticPr fontId="4"/>
  </si>
  <si>
    <t>3:100m</t>
  </si>
  <si>
    <t>平泳ぎ②</t>
    <rPh sb="0" eb="2">
      <t>ヒラオヨ</t>
    </rPh>
    <phoneticPr fontId="4"/>
  </si>
  <si>
    <t>2: 50m</t>
    <phoneticPr fontId="4"/>
  </si>
  <si>
    <t>3:100m</t>
    <phoneticPr fontId="4"/>
  </si>
  <si>
    <t>4:200m</t>
    <phoneticPr fontId="4"/>
  </si>
  <si>
    <t>ﾊﾞﾀﾌﾗｲ①</t>
    <phoneticPr fontId="4"/>
  </si>
  <si>
    <t>ﾊﾞﾀﾌﾗｲ②</t>
    <phoneticPr fontId="4"/>
  </si>
  <si>
    <t>2:女子</t>
    <rPh sb="2" eb="4">
      <t>ジョシ</t>
    </rPh>
    <phoneticPr fontId="4"/>
  </si>
  <si>
    <t>個人ﾒﾄﾞﾚｰ①</t>
    <rPh sb="0" eb="2">
      <t>コジン</t>
    </rPh>
    <phoneticPr fontId="4"/>
  </si>
  <si>
    <t>（２）　性別・学年・出場種目は、リストボックスから選択して、入力してください。</t>
    <rPh sb="4" eb="6">
      <t>セイベツ</t>
    </rPh>
    <rPh sb="7" eb="9">
      <t>ガクネン</t>
    </rPh>
    <rPh sb="10" eb="12">
      <t>シュツジョウ</t>
    </rPh>
    <rPh sb="12" eb="14">
      <t>シュモク</t>
    </rPh>
    <rPh sb="25" eb="27">
      <t>センタク</t>
    </rPh>
    <rPh sb="30" eb="32">
      <t>ニュウリョク</t>
    </rPh>
    <phoneticPr fontId="4"/>
  </si>
  <si>
    <t>（３）　生年月日は西暦表記の8桁の半角数字で入力してください。　　　例　　２００３年６月２５日生まれ　→20030625</t>
    <rPh sb="4" eb="6">
      <t>セイネン</t>
    </rPh>
    <rPh sb="6" eb="8">
      <t>ガッピ</t>
    </rPh>
    <rPh sb="9" eb="11">
      <t>セイレキ</t>
    </rPh>
    <rPh sb="11" eb="13">
      <t>ヒョウキ</t>
    </rPh>
    <rPh sb="15" eb="16">
      <t>ケタ</t>
    </rPh>
    <rPh sb="17" eb="19">
      <t>ハンカク</t>
    </rPh>
    <rPh sb="19" eb="21">
      <t>スウジ</t>
    </rPh>
    <rPh sb="22" eb="24">
      <t>ニュウリョク</t>
    </rPh>
    <rPh sb="34" eb="35">
      <t>レイ</t>
    </rPh>
    <rPh sb="41" eb="42">
      <t>ネン</t>
    </rPh>
    <rPh sb="43" eb="44">
      <t>ガツ</t>
    </rPh>
    <rPh sb="46" eb="47">
      <t>ニチ</t>
    </rPh>
    <rPh sb="47" eb="48">
      <t>ウ</t>
    </rPh>
    <phoneticPr fontId="4"/>
  </si>
  <si>
    <t>　　　　　　　個人種目</t>
    <rPh sb="7" eb="9">
      <t>コジン</t>
    </rPh>
    <rPh sb="9" eb="11">
      <t>シュモク</t>
    </rPh>
    <phoneticPr fontId="4"/>
  </si>
  <si>
    <t>１０００円</t>
    <rPh sb="4" eb="5">
      <t>エン</t>
    </rPh>
    <phoneticPr fontId="4"/>
  </si>
  <si>
    <t>×</t>
    <phoneticPr fontId="4"/>
  </si>
  <si>
    <t>＝</t>
    <phoneticPr fontId="4"/>
  </si>
  <si>
    <t>円</t>
    <rPh sb="0" eb="1">
      <t>エン</t>
    </rPh>
    <phoneticPr fontId="4"/>
  </si>
  <si>
    <t>　　　　　　リレー種目</t>
    <rPh sb="9" eb="11">
      <t>シュモク</t>
    </rPh>
    <phoneticPr fontId="4"/>
  </si>
  <si>
    <t>チーム</t>
    <phoneticPr fontId="4"/>
  </si>
  <si>
    <t>事前プログラム注文　　　 希望冊数</t>
    <rPh sb="0" eb="2">
      <t>ジゼン</t>
    </rPh>
    <rPh sb="7" eb="9">
      <t>チュウモン</t>
    </rPh>
    <rPh sb="13" eb="15">
      <t>キボウ</t>
    </rPh>
    <rPh sb="15" eb="17">
      <t>サッスウ</t>
    </rPh>
    <phoneticPr fontId="4"/>
  </si>
  <si>
    <t xml:space="preserve">  ５００円</t>
    <rPh sb="5" eb="6">
      <t>エン</t>
    </rPh>
    <phoneticPr fontId="4"/>
  </si>
  <si>
    <t>冊</t>
    <rPh sb="0" eb="1">
      <t>サツ</t>
    </rPh>
    <phoneticPr fontId="4"/>
  </si>
  <si>
    <t>上記の者は、本校在学生徒であり、標記大会に参加することを承諾します。</t>
    <rPh sb="0" eb="2">
      <t>ジョウキ</t>
    </rPh>
    <rPh sb="3" eb="4">
      <t>モノ</t>
    </rPh>
    <rPh sb="6" eb="8">
      <t>ホンコウ</t>
    </rPh>
    <rPh sb="8" eb="10">
      <t>ザイガク</t>
    </rPh>
    <rPh sb="10" eb="12">
      <t>セイト</t>
    </rPh>
    <rPh sb="16" eb="18">
      <t>ヒョウキ</t>
    </rPh>
    <rPh sb="18" eb="20">
      <t>タイカイ</t>
    </rPh>
    <rPh sb="21" eb="23">
      <t>サンカ</t>
    </rPh>
    <rPh sb="28" eb="30">
      <t>ショウダク</t>
    </rPh>
    <phoneticPr fontId="4"/>
  </si>
  <si>
    <t>学校名</t>
    <rPh sb="0" eb="3">
      <t>ガッコウメイ</t>
    </rPh>
    <phoneticPr fontId="4"/>
  </si>
  <si>
    <t>学校長</t>
    <rPh sb="0" eb="3">
      <t>ガッコウチョウ</t>
    </rPh>
    <phoneticPr fontId="4"/>
  </si>
  <si>
    <t>職印</t>
    <rPh sb="0" eb="2">
      <t>ショクイン</t>
    </rPh>
    <phoneticPr fontId="4"/>
  </si>
  <si>
    <t>令和３年度　第３４回　熊本市中学新人水泳大会参加申し込み</t>
    <rPh sb="0" eb="2">
      <t>レイワ</t>
    </rPh>
    <rPh sb="3" eb="5">
      <t>ネンド</t>
    </rPh>
    <rPh sb="4" eb="5">
      <t>ド</t>
    </rPh>
    <rPh sb="5" eb="7">
      <t>ヘイネンド</t>
    </rPh>
    <rPh sb="6" eb="7">
      <t>ダイ</t>
    </rPh>
    <rPh sb="9" eb="10">
      <t>カイ</t>
    </rPh>
    <rPh sb="11" eb="14">
      <t>クマモトシ</t>
    </rPh>
    <rPh sb="14" eb="16">
      <t>チュウガク</t>
    </rPh>
    <rPh sb="16" eb="18">
      <t>シンジン</t>
    </rPh>
    <rPh sb="18" eb="20">
      <t>スイエイ</t>
    </rPh>
    <rPh sb="20" eb="22">
      <t>タイカイ</t>
    </rPh>
    <rPh sb="22" eb="24">
      <t>サンカ</t>
    </rPh>
    <rPh sb="24" eb="25">
      <t>モウ</t>
    </rPh>
    <rPh sb="26" eb="27">
      <t>コ</t>
    </rPh>
    <phoneticPr fontId="4"/>
  </si>
  <si>
    <t>〒</t>
    <phoneticPr fontId="3"/>
  </si>
  <si>
    <t>入力の仕方について</t>
    <rPh sb="0" eb="2">
      <t>ニュウリョク</t>
    </rPh>
    <rPh sb="3" eb="5">
      <t>シカタ</t>
    </rPh>
    <phoneticPr fontId="4"/>
  </si>
  <si>
    <t>①　競泳のエントリーは１年生・２年生のみとなり、１人２種目以内となります（制限タイムなし）。</t>
    <rPh sb="2" eb="4">
      <t>キョウエイ</t>
    </rPh>
    <rPh sb="12" eb="14">
      <t>ネンセイ</t>
    </rPh>
    <rPh sb="16" eb="18">
      <t>ネンセイ</t>
    </rPh>
    <rPh sb="24" eb="26">
      <t>ヒトリ</t>
    </rPh>
    <rPh sb="27" eb="29">
      <t>シュモク</t>
    </rPh>
    <rPh sb="29" eb="31">
      <t>イナイ</t>
    </rPh>
    <rPh sb="37" eb="39">
      <t>セイゲン</t>
    </rPh>
    <phoneticPr fontId="4"/>
  </si>
  <si>
    <t>③　下学年から上学年の種目（個人種目・リレー種目ともに）に参加することができます。</t>
    <rPh sb="2" eb="3">
      <t>シタ</t>
    </rPh>
    <rPh sb="3" eb="5">
      <t>ガクネン</t>
    </rPh>
    <rPh sb="7" eb="8">
      <t>ジョウ</t>
    </rPh>
    <rPh sb="8" eb="10">
      <t>ガクネン</t>
    </rPh>
    <rPh sb="11" eb="13">
      <t>シュモク</t>
    </rPh>
    <rPh sb="29" eb="31">
      <t>サンカ</t>
    </rPh>
    <phoneticPr fontId="4"/>
  </si>
  <si>
    <t>④　リレーのみ参加の生徒も必ず名前を入力してください。</t>
    <rPh sb="7" eb="9">
      <t>サンカ</t>
    </rPh>
    <rPh sb="10" eb="12">
      <t>セイト</t>
    </rPh>
    <rPh sb="13" eb="14">
      <t>カナラ</t>
    </rPh>
    <rPh sb="15" eb="17">
      <t>ナマエ</t>
    </rPh>
    <rPh sb="18" eb="20">
      <t>ニュウリョク</t>
    </rPh>
    <phoneticPr fontId="4"/>
  </si>
  <si>
    <t>⑤　リレー種目は、フリー・メドレー共に４×５０ｍ（２００ｍ）です。</t>
    <rPh sb="5" eb="7">
      <t>シュモク</t>
    </rPh>
    <rPh sb="17" eb="18">
      <t>トモ</t>
    </rPh>
    <phoneticPr fontId="4"/>
  </si>
  <si>
    <r>
      <rPr>
        <b/>
        <sz val="20"/>
        <color rgb="FFFF0000"/>
        <rFont val="ＭＳ Ｐゴシック"/>
        <family val="3"/>
        <charset val="128"/>
      </rPr>
      <t>［注意］誤入力が、時々あります</t>
    </r>
    <r>
      <rPr>
        <sz val="18"/>
        <rFont val="ＭＳ Ｐゴシック"/>
        <family val="3"/>
        <charset val="128"/>
      </rPr>
      <t>。</t>
    </r>
    <rPh sb="1" eb="3">
      <t>チュウイ</t>
    </rPh>
    <rPh sb="4" eb="5">
      <t>ゴ</t>
    </rPh>
    <rPh sb="5" eb="7">
      <t>ニュウリョク</t>
    </rPh>
    <rPh sb="9" eb="11">
      <t>トキドキ</t>
    </rPh>
    <phoneticPr fontId="4"/>
  </si>
  <si>
    <t>※　送信データと提出された紙面の内容が異なる　　　　など</t>
    <rPh sb="2" eb="4">
      <t>ソウシン</t>
    </rPh>
    <rPh sb="8" eb="10">
      <t>テイシュツ</t>
    </rPh>
    <rPh sb="13" eb="15">
      <t>シメン</t>
    </rPh>
    <rPh sb="16" eb="18">
      <t>ナイヨウ</t>
    </rPh>
    <rPh sb="19" eb="20">
      <t>コト</t>
    </rPh>
    <phoneticPr fontId="4"/>
  </si>
  <si>
    <t>プリントアウトして生徒に確認して、「データ送信」と「紙面の提出」をお願いします！</t>
    <rPh sb="21" eb="23">
      <t>ソウシン</t>
    </rPh>
    <rPh sb="26" eb="28">
      <t>シメン</t>
    </rPh>
    <rPh sb="29" eb="31">
      <t>テイシュツ</t>
    </rPh>
    <rPh sb="34" eb="35">
      <t>ネガ</t>
    </rPh>
    <phoneticPr fontId="4"/>
  </si>
  <si>
    <t>長嶺中　　草野</t>
    <rPh sb="0" eb="2">
      <t>ナガミネ</t>
    </rPh>
    <rPh sb="2" eb="3">
      <t>チュウ</t>
    </rPh>
    <rPh sb="5" eb="7">
      <t>クサノ</t>
    </rPh>
    <phoneticPr fontId="4"/>
  </si>
  <si>
    <t>代表</t>
    <rPh sb="0" eb="2">
      <t>ダイヒョウ</t>
    </rPh>
    <phoneticPr fontId="3"/>
  </si>
  <si>
    <t>例</t>
    <rPh sb="0" eb="1">
      <t>レイ</t>
    </rPh>
    <phoneticPr fontId="3"/>
  </si>
  <si>
    <t>熊本　太郎</t>
    <rPh sb="0" eb="2">
      <t>クマモト</t>
    </rPh>
    <rPh sb="3" eb="5">
      <t>タロウ</t>
    </rPh>
    <phoneticPr fontId="4"/>
  </si>
  <si>
    <t>ｸﾏﾓﾄ ﾀﾛｳ</t>
    <phoneticPr fontId="3"/>
  </si>
  <si>
    <t>ﾌﾘｰ
ﾘﾚｰ</t>
    <phoneticPr fontId="3"/>
  </si>
  <si>
    <t>ﾒﾄﾞﾚｰ
ﾘﾚｰ</t>
    <phoneticPr fontId="3"/>
  </si>
  <si>
    <t>（４）　エントリータイムは、半角数字で、1分を超える場合は「○:○○.○○」、1分未満の場合は「○○.○○」の形で、１/１００秒まで入力してください。</t>
    <rPh sb="14" eb="16">
      <t>ハンカク</t>
    </rPh>
    <rPh sb="16" eb="18">
      <t>スウジ</t>
    </rPh>
    <rPh sb="21" eb="22">
      <t>フン</t>
    </rPh>
    <rPh sb="23" eb="24">
      <t>コ</t>
    </rPh>
    <rPh sb="26" eb="28">
      <t>バアイ</t>
    </rPh>
    <rPh sb="40" eb="41">
      <t>フン</t>
    </rPh>
    <rPh sb="41" eb="43">
      <t>ミマン</t>
    </rPh>
    <rPh sb="44" eb="46">
      <t>バアイ</t>
    </rPh>
    <rPh sb="55" eb="56">
      <t>カタチ</t>
    </rPh>
    <rPh sb="63" eb="64">
      <t>ビョウ</t>
    </rPh>
    <rPh sb="66" eb="68">
      <t>ニュウリョク</t>
    </rPh>
    <phoneticPr fontId="4"/>
  </si>
  <si>
    <t>⑥　万一、入力シートの選手欄が不足した場合は、下のタブを使ってシート自体をコピーをし、入力をしてください。</t>
    <rPh sb="2" eb="4">
      <t>マンイチ</t>
    </rPh>
    <rPh sb="5" eb="7">
      <t>ニュウリョク</t>
    </rPh>
    <rPh sb="11" eb="13">
      <t>センシュ</t>
    </rPh>
    <rPh sb="13" eb="14">
      <t>ラン</t>
    </rPh>
    <rPh sb="15" eb="17">
      <t>フソク</t>
    </rPh>
    <rPh sb="19" eb="21">
      <t>バアイ</t>
    </rPh>
    <rPh sb="23" eb="24">
      <t>シタ</t>
    </rPh>
    <rPh sb="28" eb="29">
      <t>ツカ</t>
    </rPh>
    <rPh sb="34" eb="36">
      <t>ジタイ</t>
    </rPh>
    <rPh sb="43" eb="45">
      <t>ニュウリョク</t>
    </rPh>
    <phoneticPr fontId="4"/>
  </si>
  <si>
    <r>
      <t>②　リレー種目は、１年→</t>
    </r>
    <r>
      <rPr>
        <b/>
        <sz val="18"/>
        <color indexed="10"/>
        <rFont val="ＭＳ Ｐゴシック"/>
        <family val="3"/>
        <charset val="128"/>
      </rPr>
      <t>１</t>
    </r>
    <r>
      <rPr>
        <b/>
        <sz val="18"/>
        <rFont val="ＭＳ Ｐゴシック"/>
        <family val="3"/>
        <charset val="128"/>
      </rPr>
      <t>・２年→</t>
    </r>
    <r>
      <rPr>
        <b/>
        <sz val="18"/>
        <color indexed="10"/>
        <rFont val="ＭＳ Ｐゴシック"/>
        <family val="3"/>
        <charset val="128"/>
      </rPr>
      <t>２</t>
    </r>
    <r>
      <rPr>
        <b/>
        <sz val="18"/>
        <rFont val="ＭＳ Ｐゴシック"/>
        <family val="3"/>
        <charset val="128"/>
      </rPr>
      <t>・代表→</t>
    </r>
    <r>
      <rPr>
        <b/>
        <sz val="18"/>
        <color indexed="10"/>
        <rFont val="ＭＳ Ｐゴシック"/>
        <family val="3"/>
        <charset val="128"/>
      </rPr>
      <t>代</t>
    </r>
    <r>
      <rPr>
        <b/>
        <sz val="18"/>
        <rFont val="ＭＳ Ｐゴシック"/>
        <family val="3"/>
        <charset val="128"/>
      </rPr>
      <t>と入力してください。　</t>
    </r>
    <rPh sb="5" eb="7">
      <t>シュモク</t>
    </rPh>
    <rPh sb="10" eb="11">
      <t>ネン</t>
    </rPh>
    <rPh sb="15" eb="16">
      <t>ネン</t>
    </rPh>
    <rPh sb="19" eb="21">
      <t>ダイヒョウ</t>
    </rPh>
    <rPh sb="22" eb="23">
      <t>ダイ</t>
    </rPh>
    <rPh sb="24" eb="26">
      <t>ニュウリョク</t>
    </rPh>
    <phoneticPr fontId="4"/>
  </si>
  <si>
    <t>代</t>
    <rPh sb="0" eb="1">
      <t>ダイ</t>
    </rPh>
    <phoneticPr fontId="3"/>
  </si>
  <si>
    <t>令和 ３ 年　　　　　月　　　　　　日</t>
    <rPh sb="0" eb="2">
      <t>レイワ</t>
    </rPh>
    <rPh sb="5" eb="6">
      <t>トシ</t>
    </rPh>
    <rPh sb="6" eb="7">
      <t>ヘイネン</t>
    </rPh>
    <rPh sb="11" eb="12">
      <t>ガツ</t>
    </rPh>
    <rPh sb="18" eb="19">
      <t>ニチ</t>
    </rPh>
    <phoneticPr fontId="4"/>
  </si>
  <si>
    <t>中学校</t>
    <rPh sb="0" eb="3">
      <t>チュウガッコウ</t>
    </rPh>
    <phoneticPr fontId="4"/>
  </si>
  <si>
    <t>中学校　</t>
    <rPh sb="0" eb="3">
      <t>チュウガッコウ</t>
    </rPh>
    <phoneticPr fontId="4"/>
  </si>
  <si>
    <t>合　計</t>
    <rPh sb="0" eb="1">
      <t>ア</t>
    </rPh>
    <rPh sb="2" eb="3">
      <t>ケイ</t>
    </rPh>
    <phoneticPr fontId="4"/>
  </si>
  <si>
    <t>学校名</t>
    <rPh sb="0" eb="3">
      <t>ガッコウメイ</t>
    </rPh>
    <phoneticPr fontId="3"/>
  </si>
  <si>
    <t>○○中</t>
    <rPh sb="2" eb="3">
      <t>チュウ</t>
    </rPh>
    <phoneticPr fontId="3"/>
  </si>
  <si>
    <t>参　加　料</t>
    <rPh sb="0" eb="1">
      <t>サン</t>
    </rPh>
    <rPh sb="2" eb="3">
      <t>カ</t>
    </rPh>
    <rPh sb="4" eb="5">
      <t>リョウ</t>
    </rPh>
    <phoneticPr fontId="4"/>
  </si>
  <si>
    <t>（５）　事前プログラム注文は、学校単位でとりまとめられた希望冊数を入力してください。（男女どちらかにまとめて、入力してください。）</t>
    <rPh sb="4" eb="6">
      <t>ジゼン</t>
    </rPh>
    <rPh sb="11" eb="13">
      <t>チュウモン</t>
    </rPh>
    <rPh sb="15" eb="17">
      <t>ガッコウ</t>
    </rPh>
    <rPh sb="17" eb="19">
      <t>タンイ</t>
    </rPh>
    <rPh sb="28" eb="30">
      <t>キボウ</t>
    </rPh>
    <rPh sb="30" eb="32">
      <t>サッスウ</t>
    </rPh>
    <rPh sb="33" eb="35">
      <t>ニュウリョク</t>
    </rPh>
    <rPh sb="43" eb="45">
      <t>ダンジョ</t>
    </rPh>
    <rPh sb="55" eb="57">
      <t>ニュウリョク</t>
    </rPh>
    <phoneticPr fontId="4"/>
  </si>
  <si>
    <t>（１）　学校名・所在地・申し込み責任者・支援競技役員・氏名・ｶﾅを入力してください。また、氏名・ｶﾅの入力の際は姓と名の間に半角スペースを入れてください。
　　　（入力→申し込みの流れ参照）</t>
    <rPh sb="4" eb="7">
      <t>ガッコウメイ</t>
    </rPh>
    <rPh sb="8" eb="11">
      <t>ショザイチ</t>
    </rPh>
    <rPh sb="12" eb="13">
      <t>モウ</t>
    </rPh>
    <rPh sb="14" eb="15">
      <t>コ</t>
    </rPh>
    <rPh sb="16" eb="19">
      <t>セキニンシャ</t>
    </rPh>
    <rPh sb="20" eb="22">
      <t>シエン</t>
    </rPh>
    <rPh sb="22" eb="24">
      <t>キョウギ</t>
    </rPh>
    <rPh sb="24" eb="26">
      <t>ヤクイン</t>
    </rPh>
    <rPh sb="27" eb="29">
      <t>シメイ</t>
    </rPh>
    <rPh sb="33" eb="35">
      <t>ニュウリョク</t>
    </rPh>
    <rPh sb="45" eb="47">
      <t>シメイ</t>
    </rPh>
    <rPh sb="51" eb="53">
      <t>ニュウリョク</t>
    </rPh>
    <rPh sb="54" eb="55">
      <t>サイ</t>
    </rPh>
    <rPh sb="56" eb="57">
      <t>セイ</t>
    </rPh>
    <rPh sb="58" eb="59">
      <t>ナ</t>
    </rPh>
    <rPh sb="60" eb="61">
      <t>アイダ</t>
    </rPh>
    <rPh sb="62" eb="64">
      <t>ハンカク</t>
    </rPh>
    <rPh sb="69" eb="70">
      <t>イ</t>
    </rPh>
    <rPh sb="82" eb="84">
      <t>ニュウリョク</t>
    </rPh>
    <rPh sb="85" eb="86">
      <t>モウ</t>
    </rPh>
    <rPh sb="87" eb="88">
      <t>コ</t>
    </rPh>
    <rPh sb="90" eb="91">
      <t>ナガ</t>
    </rPh>
    <rPh sb="92" eb="94">
      <t>サンショウ</t>
    </rPh>
    <phoneticPr fontId="4"/>
  </si>
  <si>
    <t xml:space="preserve">　新型コロナウイルス感染防止策のため、事前のプログラム注文を募る項目を追加しています。お手数ですが、学校単位で希望冊数のとりまとめをお願い致します。入力については、男女両方にエントリーの学校は「個人男子」シートにまとめて、男子のみ・女子のみのエントリーの学校はそれぞれのシートに入力をしてください。尚、大会中止の場合を除いては、事前に注文いただいたプログラムの大会当日の返却はできませんので、予めご了承ください。
</t>
    <rPh sb="1" eb="3">
      <t>シンガタ</t>
    </rPh>
    <rPh sb="10" eb="12">
      <t>カンセン</t>
    </rPh>
    <rPh sb="12" eb="14">
      <t>ボウシ</t>
    </rPh>
    <rPh sb="14" eb="15">
      <t>サク</t>
    </rPh>
    <rPh sb="19" eb="21">
      <t>ジゼン</t>
    </rPh>
    <rPh sb="27" eb="29">
      <t>チュウモン</t>
    </rPh>
    <rPh sb="30" eb="31">
      <t>ツノ</t>
    </rPh>
    <rPh sb="32" eb="34">
      <t>コウモク</t>
    </rPh>
    <rPh sb="35" eb="37">
      <t>ツイカ</t>
    </rPh>
    <rPh sb="44" eb="46">
      <t>テスウ</t>
    </rPh>
    <rPh sb="50" eb="52">
      <t>ガッコウ</t>
    </rPh>
    <rPh sb="52" eb="54">
      <t>タンイ</t>
    </rPh>
    <rPh sb="55" eb="57">
      <t>キボウ</t>
    </rPh>
    <rPh sb="57" eb="59">
      <t>サッスウ</t>
    </rPh>
    <rPh sb="67" eb="68">
      <t>ネガ</t>
    </rPh>
    <rPh sb="69" eb="70">
      <t>イタ</t>
    </rPh>
    <rPh sb="74" eb="76">
      <t>ニュウリョク</t>
    </rPh>
    <rPh sb="82" eb="84">
      <t>ダンジョ</t>
    </rPh>
    <rPh sb="84" eb="86">
      <t>リョウホウ</t>
    </rPh>
    <rPh sb="93" eb="95">
      <t>ガッコウ</t>
    </rPh>
    <rPh sb="97" eb="99">
      <t>コジン</t>
    </rPh>
    <rPh sb="99" eb="101">
      <t>ダンシ</t>
    </rPh>
    <rPh sb="111" eb="113">
      <t>ダンシ</t>
    </rPh>
    <rPh sb="116" eb="118">
      <t>ジョシ</t>
    </rPh>
    <rPh sb="127" eb="129">
      <t>ガッコウ</t>
    </rPh>
    <rPh sb="139" eb="141">
      <t>ニュウリョク</t>
    </rPh>
    <rPh sb="149" eb="150">
      <t>ナオ</t>
    </rPh>
    <rPh sb="151" eb="153">
      <t>タイカイ</t>
    </rPh>
    <rPh sb="153" eb="155">
      <t>チュウシ</t>
    </rPh>
    <rPh sb="156" eb="158">
      <t>バアイ</t>
    </rPh>
    <rPh sb="159" eb="160">
      <t>ノゾ</t>
    </rPh>
    <rPh sb="164" eb="166">
      <t>ジゼン</t>
    </rPh>
    <rPh sb="167" eb="169">
      <t>チュウモン</t>
    </rPh>
    <rPh sb="180" eb="182">
      <t>タイカイ</t>
    </rPh>
    <rPh sb="182" eb="184">
      <t>トウジツ</t>
    </rPh>
    <rPh sb="185" eb="187">
      <t>ヘンキャク</t>
    </rPh>
    <rPh sb="196" eb="197">
      <t>アラカジ</t>
    </rPh>
    <rPh sb="199" eb="201">
      <t>リョウショウ</t>
    </rPh>
    <phoneticPr fontId="4"/>
  </si>
  <si>
    <t>熊本　花子</t>
    <rPh sb="0" eb="2">
      <t>クマモト</t>
    </rPh>
    <rPh sb="3" eb="5">
      <t>ハナコ</t>
    </rPh>
    <phoneticPr fontId="4"/>
  </si>
  <si>
    <t>ｸﾏﾓﾄ ﾊﾅｺ</t>
    <phoneticPr fontId="3"/>
  </si>
  <si>
    <t>出水</t>
  </si>
  <si>
    <t>白川</t>
  </si>
  <si>
    <t>藤園</t>
  </si>
  <si>
    <t>花陵</t>
  </si>
  <si>
    <t>城南</t>
  </si>
  <si>
    <t>京陵</t>
  </si>
  <si>
    <t>西山</t>
  </si>
  <si>
    <t>江南</t>
  </si>
  <si>
    <t>江原</t>
  </si>
  <si>
    <t>竜南</t>
  </si>
  <si>
    <t>桜山</t>
  </si>
  <si>
    <t>湖東</t>
  </si>
  <si>
    <t>託麻</t>
  </si>
  <si>
    <t>三和</t>
  </si>
  <si>
    <t>城西</t>
  </si>
  <si>
    <t>帯山</t>
  </si>
  <si>
    <t>東野</t>
  </si>
  <si>
    <t>錦ケ丘</t>
  </si>
  <si>
    <t>二岡</t>
  </si>
  <si>
    <t>東部</t>
  </si>
  <si>
    <t>楠</t>
  </si>
  <si>
    <t>西原</t>
  </si>
  <si>
    <t>武蔵</t>
  </si>
  <si>
    <t>東町</t>
  </si>
  <si>
    <t>出水南</t>
  </si>
  <si>
    <t>清水</t>
  </si>
  <si>
    <t>井芹</t>
  </si>
  <si>
    <t>北部</t>
  </si>
  <si>
    <t>芳野</t>
  </si>
  <si>
    <t>河内</t>
  </si>
  <si>
    <t>飽田</t>
  </si>
  <si>
    <t>天明</t>
  </si>
  <si>
    <t>長嶺</t>
  </si>
  <si>
    <t>力合</t>
  </si>
  <si>
    <t>龍田</t>
  </si>
  <si>
    <t>日吉</t>
  </si>
  <si>
    <t>桜木</t>
  </si>
  <si>
    <t>富合</t>
  </si>
  <si>
    <t>下益城城南</t>
  </si>
  <si>
    <t>鹿南</t>
  </si>
  <si>
    <t>五霊</t>
  </si>
  <si>
    <t>植木北</t>
  </si>
  <si>
    <t>熊大附属</t>
  </si>
  <si>
    <t>聾学校</t>
  </si>
  <si>
    <t>盲学校</t>
  </si>
  <si>
    <t>九州学院</t>
  </si>
  <si>
    <t>ルーテル</t>
  </si>
  <si>
    <t>信愛女学院</t>
  </si>
  <si>
    <t>マリスト</t>
  </si>
  <si>
    <t>真和</t>
  </si>
  <si>
    <t>尚絅</t>
  </si>
  <si>
    <t>文徳</t>
  </si>
  <si>
    <t>学園大付属</t>
  </si>
  <si>
    <t>清水が丘分校</t>
  </si>
  <si>
    <t>学校番号</t>
    <rPh sb="0" eb="2">
      <t>ガッコウ</t>
    </rPh>
    <rPh sb="2" eb="4">
      <t>バンゴウ</t>
    </rPh>
    <phoneticPr fontId="4"/>
  </si>
  <si>
    <t>学校番号</t>
    <rPh sb="0" eb="2">
      <t>ガッコウ</t>
    </rPh>
    <rPh sb="2" eb="4">
      <t>バンゴウ</t>
    </rPh>
    <phoneticPr fontId="3"/>
  </si>
  <si>
    <t>３0名を超える場合、この用紙は</t>
    <rPh sb="2" eb="3">
      <t>メイ</t>
    </rPh>
    <rPh sb="4" eb="5">
      <t>コ</t>
    </rPh>
    <rPh sb="7" eb="9">
      <t>バアイ</t>
    </rPh>
    <rPh sb="12" eb="14">
      <t>ヨウシ</t>
    </rPh>
    <phoneticPr fontId="4"/>
  </si>
  <si>
    <t>参加選手一覧　※男女混合の記載はできません。３０名を超える場合にはシートをコピーして入力してください。</t>
    <phoneticPr fontId="4"/>
  </si>
  <si>
    <t>30名を超える場合、この用紙は</t>
    <rPh sb="2" eb="3">
      <t>メイ</t>
    </rPh>
    <rPh sb="4" eb="5">
      <t>コ</t>
    </rPh>
    <rPh sb="7" eb="9">
      <t>バアイ</t>
    </rPh>
    <rPh sb="12" eb="14">
      <t>ヨウシ</t>
    </rPh>
    <phoneticPr fontId="4"/>
  </si>
  <si>
    <t>⑦　学校番号は、各シートの右側にある学校番号一覧から選ばれてください。</t>
    <rPh sb="2" eb="4">
      <t>ガッコウ</t>
    </rPh>
    <rPh sb="4" eb="6">
      <t>バンゴウ</t>
    </rPh>
    <rPh sb="8" eb="9">
      <t>カク</t>
    </rPh>
    <rPh sb="13" eb="15">
      <t>ミギガワ</t>
    </rPh>
    <rPh sb="18" eb="20">
      <t>ガッコウ</t>
    </rPh>
    <rPh sb="20" eb="22">
      <t>バンゴウ</t>
    </rPh>
    <rPh sb="22" eb="24">
      <t>イチラン</t>
    </rPh>
    <rPh sb="26" eb="27">
      <t>エラ</t>
    </rPh>
    <phoneticPr fontId="4"/>
  </si>
  <si>
    <t>※　入力時の種目・タイム　</t>
    <rPh sb="2" eb="5">
      <t>ニュウリョクジ</t>
    </rPh>
    <phoneticPr fontId="4"/>
  </si>
  <si>
    <t>プログラムはタイム順に版組しますので、必ずタイムを記載してください。</t>
    <rPh sb="9" eb="10">
      <t>ジュン</t>
    </rPh>
    <rPh sb="11" eb="12">
      <t>ハン</t>
    </rPh>
    <rPh sb="12" eb="13">
      <t>グミ</t>
    </rPh>
    <rPh sb="19" eb="20">
      <t>カナラ</t>
    </rPh>
    <rPh sb="25" eb="27">
      <t>キサイ</t>
    </rPh>
    <phoneticPr fontId="4"/>
  </si>
  <si>
    <t>令和３年度　第３４回　熊本市中学新人水泳大会参加申し込み</t>
    <rPh sb="0" eb="1">
      <t>レイ</t>
    </rPh>
    <rPh sb="1" eb="2">
      <t>ワ</t>
    </rPh>
    <rPh sb="3" eb="5">
      <t>ネンド</t>
    </rPh>
    <rPh sb="6" eb="7">
      <t>ダイ</t>
    </rPh>
    <rPh sb="9" eb="10">
      <t>カイ</t>
    </rPh>
    <rPh sb="11" eb="14">
      <t>クマモトシ</t>
    </rPh>
    <rPh sb="14" eb="16">
      <t>チュウガク</t>
    </rPh>
    <rPh sb="16" eb="18">
      <t>シンジン</t>
    </rPh>
    <rPh sb="18" eb="20">
      <t>スイエイ</t>
    </rPh>
    <rPh sb="20" eb="22">
      <t>タイカイ</t>
    </rPh>
    <rPh sb="22" eb="24">
      <t>サンカ</t>
    </rPh>
    <rPh sb="24" eb="25">
      <t>モウ</t>
    </rPh>
    <rPh sb="26" eb="27">
      <t>コ</t>
    </rPh>
    <phoneticPr fontId="4"/>
  </si>
  <si>
    <t>入力チーム番号</t>
  </si>
  <si>
    <t>タイム</t>
    <phoneticPr fontId="4"/>
  </si>
  <si>
    <t>チーム名(20)</t>
  </si>
  <si>
    <t>ﾖﾐｶﾞﾅ(15)</t>
  </si>
  <si>
    <t>区分記号</t>
    <rPh sb="0" eb="2">
      <t>クブン</t>
    </rPh>
    <rPh sb="2" eb="4">
      <t>キゴウ</t>
    </rPh>
    <phoneticPr fontId="4"/>
  </si>
  <si>
    <t>例</t>
    <rPh sb="0" eb="1">
      <t>レイ</t>
    </rPh>
    <phoneticPr fontId="4"/>
  </si>
  <si>
    <t>男</t>
    <rPh sb="0" eb="1">
      <t>オトコ</t>
    </rPh>
    <phoneticPr fontId="4"/>
  </si>
  <si>
    <t>ﾌﾘｰ</t>
  </si>
  <si>
    <t>○○中</t>
    <rPh sb="2" eb="3">
      <t>チュウ</t>
    </rPh>
    <phoneticPr fontId="4"/>
  </si>
  <si>
    <t>○○ﾁｭｳ</t>
    <phoneticPr fontId="4"/>
  </si>
  <si>
    <t>大会選択</t>
    <rPh sb="0" eb="2">
      <t>タイカイ</t>
    </rPh>
    <rPh sb="2" eb="4">
      <t>センタク</t>
    </rPh>
    <phoneticPr fontId="4"/>
  </si>
  <si>
    <t>九州学童</t>
    <rPh sb="0" eb="2">
      <t>キュウシュウ</t>
    </rPh>
    <rPh sb="2" eb="4">
      <t>ガクドウ</t>
    </rPh>
    <phoneticPr fontId="4"/>
  </si>
  <si>
    <t>ﾒﾄﾞﾚｰ</t>
    <phoneticPr fontId="4"/>
  </si>
  <si>
    <t>国民皆泳</t>
    <rPh sb="0" eb="2">
      <t>コクミン</t>
    </rPh>
    <rPh sb="2" eb="3">
      <t>ミナ</t>
    </rPh>
    <rPh sb="3" eb="4">
      <t>オヨ</t>
    </rPh>
    <phoneticPr fontId="4"/>
  </si>
  <si>
    <t>ﾌﾘｰ</t>
    <phoneticPr fontId="4"/>
  </si>
  <si>
    <t>学童ｵﾘﾝﾋﾟｯｸ</t>
    <rPh sb="0" eb="2">
      <t>ガクドウ</t>
    </rPh>
    <phoneticPr fontId="4"/>
  </si>
  <si>
    <t>市学童</t>
    <rPh sb="0" eb="1">
      <t>シ</t>
    </rPh>
    <rPh sb="1" eb="3">
      <t>ガクドウ</t>
    </rPh>
    <phoneticPr fontId="4"/>
  </si>
  <si>
    <t>区分</t>
    <rPh sb="0" eb="2">
      <t>クブン</t>
    </rPh>
    <phoneticPr fontId="4"/>
  </si>
  <si>
    <t>女</t>
    <rPh sb="0" eb="1">
      <t>オンナ</t>
    </rPh>
    <phoneticPr fontId="4"/>
  </si>
  <si>
    <t>上記の通り参加申し込みします</t>
    <rPh sb="0" eb="2">
      <t>ジョウキ</t>
    </rPh>
    <rPh sb="3" eb="4">
      <t>トオ</t>
    </rPh>
    <rPh sb="5" eb="7">
      <t>サンカ</t>
    </rPh>
    <rPh sb="7" eb="8">
      <t>モウ</t>
    </rPh>
    <rPh sb="9" eb="10">
      <t>コ</t>
    </rPh>
    <phoneticPr fontId="4"/>
  </si>
  <si>
    <t>申し込み責任者（　　　　　　　　　　　　）</t>
    <rPh sb="0" eb="1">
      <t>モウ</t>
    </rPh>
    <rPh sb="2" eb="3">
      <t>コ</t>
    </rPh>
    <rPh sb="4" eb="7">
      <t>セキニンシャ</t>
    </rPh>
    <phoneticPr fontId="4"/>
  </si>
  <si>
    <t>申込責任者</t>
    <rPh sb="0" eb="2">
      <t>モウシコミ</t>
    </rPh>
    <rPh sb="2" eb="5">
      <t>セキニンシャ</t>
    </rPh>
    <phoneticPr fontId="4"/>
  </si>
  <si>
    <t>校長（　　　　　　　　　　　　）　　職印</t>
    <rPh sb="0" eb="2">
      <t>コウチョウ</t>
    </rPh>
    <rPh sb="18" eb="20">
      <t>ショクイン</t>
    </rPh>
    <phoneticPr fontId="4"/>
  </si>
  <si>
    <t>校長</t>
    <rPh sb="0" eb="2">
      <t>コウチョウ</t>
    </rPh>
    <phoneticPr fontId="4"/>
  </si>
  <si>
    <t>1年</t>
    <rPh sb="1" eb="2">
      <t>ネン</t>
    </rPh>
    <phoneticPr fontId="4"/>
  </si>
  <si>
    <t>2年</t>
    <rPh sb="1" eb="2">
      <t>ネン</t>
    </rPh>
    <phoneticPr fontId="4"/>
  </si>
  <si>
    <t>種</t>
    <rPh sb="0" eb="1">
      <t>シュ</t>
    </rPh>
    <phoneticPr fontId="3"/>
  </si>
  <si>
    <t>40.00</t>
    <phoneticPr fontId="4"/>
  </si>
  <si>
    <t>113.20</t>
    <phoneticPr fontId="3"/>
  </si>
  <si>
    <t>（50秒１２→50.12、1分8秒22→108.22）</t>
    <phoneticPr fontId="3"/>
  </si>
  <si>
    <t>120.11</t>
    <phoneticPr fontId="3"/>
  </si>
  <si>
    <t>40.00</t>
    <phoneticPr fontId="3"/>
  </si>
  <si>
    <t>230.22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</si>
</sst>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ss.00"/>
    <numFmt numFmtId="177" formatCode="yyyy/m/d;@"/>
  </numFmts>
  <fonts count="48" x14ac:knownFonts="1">
    <font>
      <sz val="11"/>
      <color theme="1"/>
      <name val="游ゴシック"/>
      <family val="2"/>
      <charset val="128"/>
      <scheme val="minor"/>
    </font>
    <font>
      <sz val="11"/>
      <color rgb="FFFF0000"/>
      <name val="游ゴシック"/>
      <family val="2"/>
      <charset val="128"/>
      <scheme val="minor"/>
    </font>
    <font>
      <sz val="19"/>
      <color theme="1"/>
      <name val="ＤＦ特太ゴシック体"/>
      <family val="3"/>
      <charset val="128"/>
    </font>
    <font>
      <sz val="6"/>
      <name val="游ゴシック"/>
      <family val="2"/>
      <charset val="128"/>
      <scheme val="minor"/>
    </font>
    <font>
      <sz val="6"/>
      <name val="ＭＳ Ｐゴシック"/>
      <family val="3"/>
      <charset val="128"/>
    </font>
    <font>
      <sz val="20"/>
      <color theme="1"/>
      <name val="ＤＦ特太ゴシック体"/>
      <family val="3"/>
      <charset val="128"/>
    </font>
    <font>
      <sz val="10"/>
      <color theme="1"/>
      <name val="游ゴシック"/>
      <family val="3"/>
      <charset val="128"/>
      <scheme val="minor"/>
    </font>
    <font>
      <sz val="14"/>
      <color theme="1"/>
      <name val="游ゴシック"/>
      <family val="3"/>
      <charset val="128"/>
      <scheme val="minor"/>
    </font>
    <font>
      <sz val="11"/>
      <color theme="1"/>
      <name val="游ゴシック Light"/>
      <family val="3"/>
      <charset val="128"/>
      <scheme val="major"/>
    </font>
    <font>
      <sz val="9"/>
      <color indexed="8"/>
      <name val="ＭＳ Ｐゴシック"/>
      <family val="3"/>
      <charset val="128"/>
    </font>
    <font>
      <b/>
      <u/>
      <sz val="9"/>
      <color indexed="8"/>
      <name val="ＭＳ Ｐゴシック"/>
      <family val="3"/>
      <charset val="128"/>
    </font>
    <font>
      <sz val="9"/>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9"/>
      <color indexed="81"/>
      <name val="ＭＳ Ｐゴシック"/>
      <family val="3"/>
      <charset val="128"/>
    </font>
    <font>
      <b/>
      <sz val="20"/>
      <color indexed="8"/>
      <name val="ＭＳ Ｐゴシック"/>
      <family val="3"/>
      <charset val="128"/>
    </font>
    <font>
      <b/>
      <i/>
      <sz val="26"/>
      <color indexed="56"/>
      <name val="ＭＳ Ｐゴシック"/>
      <family val="3"/>
      <charset val="128"/>
    </font>
    <font>
      <b/>
      <i/>
      <sz val="18"/>
      <color indexed="56"/>
      <name val="ＭＳ Ｐゴシック"/>
      <family val="3"/>
      <charset val="128"/>
    </font>
    <font>
      <sz val="18"/>
      <name val="ＭＳ Ｐゴシック"/>
      <family val="3"/>
      <charset val="128"/>
    </font>
    <font>
      <b/>
      <sz val="18"/>
      <color rgb="FFFF0000"/>
      <name val="ＭＳ Ｐゴシック"/>
      <family val="3"/>
      <charset val="128"/>
    </font>
    <font>
      <b/>
      <sz val="18"/>
      <name val="ＭＳ Ｐゴシック"/>
      <family val="3"/>
      <charset val="128"/>
    </font>
    <font>
      <b/>
      <sz val="18"/>
      <color indexed="10"/>
      <name val="ＭＳ Ｐゴシック"/>
      <family val="3"/>
      <charset val="128"/>
    </font>
    <font>
      <b/>
      <sz val="12"/>
      <color theme="1"/>
      <name val="ＭＳ Ｐゴシック"/>
      <family val="3"/>
      <charset val="128"/>
    </font>
    <font>
      <b/>
      <sz val="12"/>
      <name val="ＭＳ Ｐゴシック"/>
      <family val="3"/>
      <charset val="128"/>
    </font>
    <font>
      <b/>
      <sz val="20"/>
      <color theme="1"/>
      <name val="游ゴシック"/>
      <family val="3"/>
      <charset val="128"/>
      <scheme val="minor"/>
    </font>
    <font>
      <b/>
      <sz val="20"/>
      <color rgb="FFFF0000"/>
      <name val="ＭＳ Ｐゴシック"/>
      <family val="3"/>
      <charset val="128"/>
    </font>
    <font>
      <sz val="18"/>
      <color indexed="30"/>
      <name val="ＭＳ Ｐゴシック"/>
      <family val="3"/>
      <charset val="128"/>
    </font>
    <font>
      <b/>
      <sz val="18"/>
      <color rgb="FF00B0F0"/>
      <name val="ＭＳ Ｐゴシック"/>
      <family val="3"/>
      <charset val="128"/>
    </font>
    <font>
      <b/>
      <sz val="11"/>
      <color rgb="FF00B0F0"/>
      <name val="ＭＳ Ｐゴシック"/>
      <family val="3"/>
      <charset val="128"/>
    </font>
    <font>
      <b/>
      <sz val="16"/>
      <color rgb="FF0000CC"/>
      <name val="ＭＳ Ｐゴシック"/>
      <family val="3"/>
      <charset val="128"/>
    </font>
    <font>
      <sz val="11"/>
      <color indexed="30"/>
      <name val="ＭＳ Ｐゴシック"/>
      <family val="3"/>
      <charset val="128"/>
    </font>
    <font>
      <b/>
      <sz val="16"/>
      <color rgb="FFFF0000"/>
      <name val="ＭＳ Ｐゴシック"/>
      <family val="3"/>
      <charset val="128"/>
    </font>
    <font>
      <sz val="11"/>
      <color rgb="FFFF0000"/>
      <name val="游ゴシック"/>
      <family val="3"/>
      <charset val="128"/>
      <scheme val="minor"/>
    </font>
    <font>
      <sz val="14"/>
      <color rgb="FFFF0000"/>
      <name val="游ゴシック"/>
      <family val="3"/>
      <charset val="128"/>
      <scheme val="minor"/>
    </font>
    <font>
      <sz val="12"/>
      <color theme="1"/>
      <name val="游ゴシック"/>
      <family val="3"/>
      <charset val="128"/>
      <scheme val="minor"/>
    </font>
    <font>
      <sz val="24"/>
      <color theme="1"/>
      <name val="ＭＳ Ｐゴシック"/>
      <family val="3"/>
      <charset val="128"/>
    </font>
    <font>
      <b/>
      <sz val="11"/>
      <color indexed="10"/>
      <name val="ＭＳ Ｐゴシック"/>
      <family val="3"/>
      <charset val="128"/>
    </font>
    <font>
      <b/>
      <sz val="11"/>
      <color indexed="8"/>
      <name val="ＭＳ Ｐゴシック"/>
      <family val="3"/>
      <charset val="128"/>
    </font>
    <font>
      <sz val="16"/>
      <name val="ＭＳ Ｐゴシック"/>
      <family val="3"/>
      <charset val="128"/>
    </font>
    <font>
      <sz val="9"/>
      <color indexed="8"/>
      <name val="ＭＳ ゴシック"/>
      <family val="3"/>
      <charset val="128"/>
    </font>
    <font>
      <b/>
      <sz val="11"/>
      <name val="ＭＳ Ｐゴシック"/>
      <family val="3"/>
      <charset val="128"/>
    </font>
    <font>
      <b/>
      <sz val="9"/>
      <color indexed="8"/>
      <name val="ＭＳ 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rgb="FFFFFF66"/>
        <bgColor indexed="64"/>
      </patternFill>
    </fill>
    <fill>
      <patternFill patternType="solid">
        <fgColor rgb="FFFFCCFF"/>
        <bgColor indexed="64"/>
      </patternFill>
    </fill>
    <fill>
      <patternFill patternType="solid">
        <fgColor rgb="FFFFFF00"/>
        <bgColor indexed="64"/>
      </patternFill>
    </fill>
    <fill>
      <patternFill patternType="solid">
        <fgColor indexed="47"/>
        <bgColor indexed="64"/>
      </patternFill>
    </fill>
    <fill>
      <patternFill patternType="solid">
        <fgColor indexed="41"/>
        <bgColor indexed="64"/>
      </patternFill>
    </fill>
  </fills>
  <borders count="9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theme="3"/>
      </right>
      <top style="medium">
        <color indexed="64"/>
      </top>
      <bottom style="medium">
        <color theme="3"/>
      </bottom>
      <diagonal/>
    </border>
    <border>
      <left style="medium">
        <color theme="3"/>
      </left>
      <right style="medium">
        <color theme="3"/>
      </right>
      <top style="medium">
        <color indexed="64"/>
      </top>
      <bottom style="medium">
        <color theme="3"/>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theme="3"/>
      </right>
      <top/>
      <bottom style="thin">
        <color indexed="12"/>
      </bottom>
      <diagonal/>
    </border>
    <border>
      <left style="medium">
        <color theme="3"/>
      </left>
      <right style="medium">
        <color theme="3"/>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medium">
        <color indexed="64"/>
      </left>
      <right style="medium">
        <color theme="3"/>
      </right>
      <top style="thin">
        <color indexed="12"/>
      </top>
      <bottom style="thin">
        <color indexed="12"/>
      </bottom>
      <diagonal/>
    </border>
    <border>
      <left style="medium">
        <color theme="3"/>
      </left>
      <right style="medium">
        <color theme="3"/>
      </right>
      <top style="thin">
        <color indexed="12"/>
      </top>
      <bottom style="thin">
        <color indexed="12"/>
      </bottom>
      <diagonal/>
    </border>
    <border>
      <left style="medium">
        <color indexed="64"/>
      </left>
      <right style="medium">
        <color theme="3"/>
      </right>
      <top style="thin">
        <color indexed="12"/>
      </top>
      <bottom style="medium">
        <color indexed="64"/>
      </bottom>
      <diagonal/>
    </border>
    <border>
      <left style="medium">
        <color theme="3"/>
      </left>
      <right style="medium">
        <color theme="3"/>
      </right>
      <top style="thin">
        <color indexed="12"/>
      </top>
      <bottom style="medium">
        <color indexed="64"/>
      </bottom>
      <diagonal/>
    </border>
    <border>
      <left style="medium">
        <color indexed="64"/>
      </left>
      <right style="medium">
        <color indexed="64"/>
      </right>
      <top style="medium">
        <color indexed="64"/>
      </top>
      <bottom style="medium">
        <color theme="3"/>
      </bottom>
      <diagonal/>
    </border>
    <border>
      <left style="medium">
        <color indexed="64"/>
      </left>
      <right style="medium">
        <color indexed="64"/>
      </right>
      <top/>
      <bottom style="thin">
        <color indexed="12"/>
      </bottom>
      <diagonal/>
    </border>
    <border>
      <left style="medium">
        <color indexed="64"/>
      </left>
      <right style="medium">
        <color indexed="64"/>
      </right>
      <top style="thin">
        <color indexed="12"/>
      </top>
      <bottom style="thin">
        <color indexed="12"/>
      </bottom>
      <diagonal/>
    </border>
    <border>
      <left style="medium">
        <color indexed="64"/>
      </left>
      <right style="medium">
        <color indexed="64"/>
      </right>
      <top style="thin">
        <color indexed="12"/>
      </top>
      <bottom style="medium">
        <color indexed="64"/>
      </bottom>
      <diagonal/>
    </border>
    <border>
      <left style="medium">
        <color theme="3"/>
      </left>
      <right/>
      <top style="medium">
        <color indexed="64"/>
      </top>
      <bottom style="medium">
        <color theme="3"/>
      </bottom>
      <diagonal/>
    </border>
    <border>
      <left style="medium">
        <color theme="3"/>
      </left>
      <right/>
      <top/>
      <bottom style="thin">
        <color indexed="12"/>
      </bottom>
      <diagonal/>
    </border>
    <border>
      <left style="medium">
        <color theme="3"/>
      </left>
      <right/>
      <top style="thin">
        <color indexed="12"/>
      </top>
      <bottom style="thin">
        <color indexed="12"/>
      </bottom>
      <diagonal/>
    </border>
    <border>
      <left style="medium">
        <color theme="3"/>
      </left>
      <right/>
      <top style="thin">
        <color indexed="12"/>
      </top>
      <bottom style="medium">
        <color indexed="64"/>
      </bottom>
      <diagonal/>
    </border>
    <border>
      <left/>
      <right/>
      <top style="medium">
        <color indexed="64"/>
      </top>
      <bottom style="medium">
        <color theme="3"/>
      </bottom>
      <diagonal/>
    </border>
    <border>
      <left/>
      <right/>
      <top/>
      <bottom style="thin">
        <color indexed="12"/>
      </bottom>
      <diagonal/>
    </border>
    <border>
      <left/>
      <right/>
      <top style="thin">
        <color indexed="12"/>
      </top>
      <bottom style="thin">
        <color indexed="12"/>
      </bottom>
      <diagonal/>
    </border>
    <border>
      <left/>
      <right/>
      <top style="thin">
        <color indexed="12"/>
      </top>
      <bottom style="medium">
        <color indexed="64"/>
      </bottom>
      <diagonal/>
    </border>
    <border>
      <left style="medium">
        <color indexed="64"/>
      </left>
      <right style="medium">
        <color theme="3"/>
      </right>
      <top style="thin">
        <color indexed="12"/>
      </top>
      <bottom/>
      <diagonal/>
    </border>
    <border>
      <left style="medium">
        <color theme="3"/>
      </left>
      <right style="medium">
        <color theme="3"/>
      </right>
      <top style="thin">
        <color indexed="12"/>
      </top>
      <bottom/>
      <diagonal/>
    </border>
    <border>
      <left style="medium">
        <color theme="3"/>
      </left>
      <right/>
      <top style="thin">
        <color indexed="12"/>
      </top>
      <bottom/>
      <diagonal/>
    </border>
    <border>
      <left style="medium">
        <color indexed="64"/>
      </left>
      <right style="medium">
        <color indexed="64"/>
      </right>
      <top style="thin">
        <color indexed="12"/>
      </top>
      <bottom/>
      <diagonal/>
    </border>
    <border>
      <left/>
      <right/>
      <top style="thin">
        <color indexed="12"/>
      </top>
      <bottom/>
      <diagonal/>
    </border>
    <border>
      <left style="medium">
        <color indexed="64"/>
      </left>
      <right style="medium">
        <color indexed="64"/>
      </right>
      <top style="thin">
        <color indexed="64"/>
      </top>
      <bottom/>
      <diagonal/>
    </border>
    <border>
      <left style="medium">
        <color indexed="64"/>
      </left>
      <right style="medium">
        <color theme="3"/>
      </right>
      <top style="medium">
        <color indexed="64"/>
      </top>
      <bottom style="thin">
        <color indexed="12"/>
      </bottom>
      <diagonal/>
    </border>
    <border>
      <left style="medium">
        <color theme="3"/>
      </left>
      <right style="medium">
        <color theme="3"/>
      </right>
      <top style="medium">
        <color indexed="64"/>
      </top>
      <bottom style="thin">
        <color indexed="12"/>
      </bottom>
      <diagonal/>
    </border>
    <border>
      <left style="medium">
        <color theme="3"/>
      </left>
      <right/>
      <top style="medium">
        <color indexed="64"/>
      </top>
      <bottom style="thin">
        <color indexed="12"/>
      </bottom>
      <diagonal/>
    </border>
    <border>
      <left style="medium">
        <color indexed="64"/>
      </left>
      <right style="medium">
        <color indexed="64"/>
      </right>
      <top style="medium">
        <color indexed="64"/>
      </top>
      <bottom style="thin">
        <color indexed="12"/>
      </bottom>
      <diagonal/>
    </border>
    <border>
      <left/>
      <right/>
      <top style="medium">
        <color indexed="64"/>
      </top>
      <bottom style="thin">
        <color indexed="12"/>
      </bottom>
      <diagonal/>
    </border>
  </borders>
  <cellStyleXfs count="1">
    <xf numFmtId="0" fontId="0" fillId="0" borderId="0">
      <alignment vertical="center"/>
    </xf>
  </cellStyleXfs>
  <cellXfs count="341">
    <xf numFmtId="0" fontId="0" fillId="0" borderId="0" xfId="0">
      <alignment vertical="center"/>
    </xf>
    <xf numFmtId="0" fontId="2" fillId="0" borderId="0" xfId="0" applyFont="1" applyAlignment="1">
      <alignment horizontal="center" vertical="center"/>
    </xf>
    <xf numFmtId="0" fontId="6" fillId="0" borderId="0" xfId="0" applyFont="1">
      <alignment vertical="center"/>
    </xf>
    <xf numFmtId="0" fontId="0" fillId="0" borderId="0" xfId="0"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shrinkToFit="1"/>
    </xf>
    <xf numFmtId="0" fontId="0" fillId="0" borderId="33" xfId="0" applyBorder="1" applyAlignment="1">
      <alignment horizontal="center" vertical="center" shrinkToFit="1"/>
    </xf>
    <xf numFmtId="0" fontId="0" fillId="0" borderId="16"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left" vertical="center"/>
    </xf>
    <xf numFmtId="0" fontId="0" fillId="0" borderId="0" xfId="0" applyAlignment="1">
      <alignment horizontal="center" vertical="center" shrinkToFit="1"/>
    </xf>
    <xf numFmtId="0" fontId="0" fillId="0" borderId="37" xfId="0" applyBorder="1">
      <alignment vertical="center"/>
    </xf>
    <xf numFmtId="0" fontId="0" fillId="0" borderId="38" xfId="0" applyBorder="1" applyAlignment="1">
      <alignment horizontal="center" vertical="center"/>
    </xf>
    <xf numFmtId="0" fontId="0" fillId="0" borderId="37" xfId="0" applyBorder="1" applyAlignment="1">
      <alignment horizontal="left" vertical="center" shrinkToFit="1"/>
    </xf>
    <xf numFmtId="0" fontId="0" fillId="0" borderId="38" xfId="0" applyBorder="1" applyAlignment="1">
      <alignment horizontal="center" vertical="center" shrinkToFit="1"/>
    </xf>
    <xf numFmtId="49" fontId="0" fillId="0" borderId="40" xfId="0" applyNumberFormat="1"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0" fillId="0" borderId="7" xfId="0" applyBorder="1">
      <alignment vertical="center"/>
    </xf>
    <xf numFmtId="0" fontId="0" fillId="0" borderId="42" xfId="0" applyBorder="1" applyAlignment="1">
      <alignment horizontal="center" vertical="center"/>
    </xf>
    <xf numFmtId="0" fontId="0" fillId="0" borderId="42" xfId="0" applyBorder="1" applyAlignment="1">
      <alignment horizontal="center" vertical="center" shrinkToFit="1"/>
    </xf>
    <xf numFmtId="49" fontId="0" fillId="0" borderId="8" xfId="0" applyNumberFormat="1" applyBorder="1" applyAlignment="1">
      <alignment horizontal="center" vertical="center" shrinkToFit="1"/>
    </xf>
    <xf numFmtId="0" fontId="0" fillId="0" borderId="44" xfId="0" applyBorder="1" applyAlignment="1">
      <alignment horizontal="center" vertical="center" shrinkToFit="1"/>
    </xf>
    <xf numFmtId="0" fontId="0" fillId="0" borderId="8" xfId="0" applyBorder="1" applyAlignment="1">
      <alignment horizontal="center" vertical="center" shrinkToFit="1"/>
    </xf>
    <xf numFmtId="0" fontId="0" fillId="0" borderId="45" xfId="0" applyBorder="1">
      <alignment vertical="center"/>
    </xf>
    <xf numFmtId="0" fontId="0" fillId="0" borderId="46" xfId="0" applyBorder="1" applyAlignment="1">
      <alignment horizontal="center" vertical="center"/>
    </xf>
    <xf numFmtId="0" fontId="0" fillId="0" borderId="15" xfId="0" applyBorder="1" applyAlignment="1">
      <alignment horizontal="left" vertical="center" shrinkToFit="1"/>
    </xf>
    <xf numFmtId="0" fontId="0" fillId="0" borderId="46" xfId="0" applyBorder="1" applyAlignment="1">
      <alignment horizontal="center" vertical="center" shrinkToFit="1"/>
    </xf>
    <xf numFmtId="49" fontId="0" fillId="0" borderId="48" xfId="0" applyNumberFormat="1" applyBorder="1" applyAlignment="1">
      <alignment horizontal="center" vertical="center" shrinkToFit="1"/>
    </xf>
    <xf numFmtId="0" fontId="0" fillId="0" borderId="49" xfId="0" applyBorder="1" applyAlignment="1">
      <alignment horizontal="center" vertical="center" shrinkToFit="1"/>
    </xf>
    <xf numFmtId="0" fontId="0" fillId="0" borderId="48" xfId="0" applyBorder="1" applyAlignment="1">
      <alignment horizontal="center" vertical="center" shrinkToFit="1"/>
    </xf>
    <xf numFmtId="0" fontId="0" fillId="0" borderId="1" xfId="0" applyBorder="1">
      <alignment vertical="center"/>
    </xf>
    <xf numFmtId="0" fontId="0" fillId="0" borderId="30" xfId="0" applyBorder="1" applyAlignment="1">
      <alignment horizontal="center" vertical="center"/>
    </xf>
    <xf numFmtId="0" fontId="0" fillId="0" borderId="30" xfId="0" applyBorder="1" applyAlignment="1">
      <alignment horizontal="center" vertical="center" shrinkToFit="1"/>
    </xf>
    <xf numFmtId="49" fontId="0" fillId="0" borderId="2" xfId="0" applyNumberFormat="1" applyBorder="1" applyAlignment="1">
      <alignment horizontal="center" vertical="center" shrinkToFit="1"/>
    </xf>
    <xf numFmtId="0" fontId="0" fillId="0" borderId="32" xfId="0" applyBorder="1" applyAlignment="1">
      <alignment horizontal="center" vertical="center" shrinkToFit="1"/>
    </xf>
    <xf numFmtId="0" fontId="0" fillId="0" borderId="2" xfId="0" applyBorder="1" applyAlignment="1">
      <alignment horizontal="center" vertical="center" shrinkToFit="1"/>
    </xf>
    <xf numFmtId="0" fontId="0" fillId="0" borderId="15" xfId="0" applyBorder="1">
      <alignment vertical="center"/>
    </xf>
    <xf numFmtId="0" fontId="0" fillId="2" borderId="42" xfId="0" applyFill="1" applyBorder="1" applyAlignment="1">
      <alignment horizontal="center" vertical="center"/>
    </xf>
    <xf numFmtId="0" fontId="12" fillId="0" borderId="0" xfId="0" applyFont="1">
      <alignment vertical="center"/>
    </xf>
    <xf numFmtId="0" fontId="14" fillId="0" borderId="0" xfId="0" applyFont="1">
      <alignment vertical="center"/>
    </xf>
    <xf numFmtId="0" fontId="12" fillId="0" borderId="0" xfId="0" applyFont="1" applyAlignment="1">
      <alignment horizontal="center" vertical="center"/>
    </xf>
    <xf numFmtId="0" fontId="0" fillId="3" borderId="42" xfId="0" applyFill="1" applyBorder="1" applyAlignment="1">
      <alignment horizontal="center" vertical="center"/>
    </xf>
    <xf numFmtId="0" fontId="0" fillId="0" borderId="50" xfId="0" applyBorder="1">
      <alignment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20" fillId="0" borderId="25" xfId="0" applyFont="1" applyBorder="1">
      <alignment vertical="center"/>
    </xf>
    <xf numFmtId="0" fontId="0" fillId="0" borderId="26" xfId="0" applyBorder="1">
      <alignment vertical="center"/>
    </xf>
    <xf numFmtId="0" fontId="0" fillId="0" borderId="25" xfId="0" applyBorder="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8" fillId="0" borderId="25" xfId="0" applyFont="1" applyBorder="1">
      <alignment vertical="center"/>
    </xf>
    <xf numFmtId="0" fontId="28" fillId="0" borderId="28" xfId="0" applyFont="1" applyBorder="1">
      <alignment vertical="center"/>
    </xf>
    <xf numFmtId="0" fontId="32" fillId="0" borderId="6" xfId="0" applyFont="1" applyBorder="1">
      <alignment vertical="center"/>
    </xf>
    <xf numFmtId="0" fontId="0" fillId="0" borderId="6" xfId="0" applyBorder="1">
      <alignment vertical="center"/>
    </xf>
    <xf numFmtId="0" fontId="28" fillId="0" borderId="6" xfId="0" applyFont="1" applyBorder="1">
      <alignment vertical="center"/>
    </xf>
    <xf numFmtId="0" fontId="33" fillId="0" borderId="6" xfId="0" applyFont="1" applyBorder="1">
      <alignment vertical="center"/>
    </xf>
    <xf numFmtId="0" fontId="0" fillId="0" borderId="29" xfId="0" applyBorder="1">
      <alignment vertical="center"/>
    </xf>
    <xf numFmtId="0" fontId="32" fillId="0" borderId="0" xfId="0" applyFont="1">
      <alignment vertical="center"/>
    </xf>
    <xf numFmtId="0" fontId="33" fillId="0" borderId="0" xfId="0" applyFont="1">
      <alignment vertical="center"/>
    </xf>
    <xf numFmtId="0" fontId="22" fillId="0" borderId="0" xfId="0" applyFont="1">
      <alignment vertical="center"/>
    </xf>
    <xf numFmtId="0" fontId="6" fillId="0" borderId="0" xfId="0" applyFont="1" applyBorder="1" applyAlignment="1">
      <alignment horizontal="center" vertical="center"/>
    </xf>
    <xf numFmtId="0" fontId="0" fillId="0" borderId="0" xfId="0" applyBorder="1" applyAlignment="1">
      <alignment horizontal="right" vertical="center"/>
    </xf>
    <xf numFmtId="0" fontId="0" fillId="0" borderId="0" xfId="0" applyNumberFormat="1" applyBorder="1" applyAlignment="1">
      <alignment horizontal="left" vertical="top"/>
    </xf>
    <xf numFmtId="0" fontId="0" fillId="0" borderId="0" xfId="0" applyBorder="1" applyAlignment="1">
      <alignment horizontal="left" vertical="top"/>
    </xf>
    <xf numFmtId="0" fontId="11" fillId="0" borderId="0" xfId="0" applyFont="1" applyBorder="1" applyAlignment="1">
      <alignment horizontal="left" vertical="top"/>
    </xf>
    <xf numFmtId="0" fontId="0" fillId="0" borderId="0" xfId="0"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Border="1">
      <alignment vertical="center"/>
    </xf>
    <xf numFmtId="0" fontId="0" fillId="0" borderId="0" xfId="0" applyAlignment="1">
      <alignment horizontal="lef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7" xfId="0" applyBorder="1" applyAlignment="1">
      <alignment horizontal="center" vertical="center" shrinkToFit="1"/>
    </xf>
    <xf numFmtId="0" fontId="0" fillId="0" borderId="34" xfId="0" applyBorder="1" applyAlignment="1">
      <alignment horizontal="center" vertical="center" shrinkToFit="1"/>
    </xf>
    <xf numFmtId="0" fontId="0" fillId="0" borderId="55" xfId="0" applyBorder="1" applyAlignment="1">
      <alignment horizontal="center" vertical="center" shrinkToFit="1"/>
    </xf>
    <xf numFmtId="0" fontId="0" fillId="0" borderId="39" xfId="0" applyBorder="1" applyAlignment="1">
      <alignment horizontal="center" vertical="center" shrinkToFit="1"/>
    </xf>
    <xf numFmtId="0" fontId="0" fillId="0" borderId="43" xfId="0" applyBorder="1" applyAlignment="1">
      <alignment horizontal="center" vertical="center" shrinkToFit="1"/>
    </xf>
    <xf numFmtId="49" fontId="0" fillId="0" borderId="43" xfId="0" applyNumberFormat="1" applyBorder="1" applyAlignment="1">
      <alignment horizontal="center" vertical="center" shrinkToFit="1"/>
    </xf>
    <xf numFmtId="0" fontId="0" fillId="0" borderId="47" xfId="0" applyBorder="1" applyAlignment="1">
      <alignment horizontal="center" vertical="center" shrinkToFit="1"/>
    </xf>
    <xf numFmtId="0" fontId="0" fillId="0" borderId="31" xfId="0" applyBorder="1" applyAlignment="1">
      <alignment horizontal="center" vertical="center" shrinkToFit="1"/>
    </xf>
    <xf numFmtId="0" fontId="0" fillId="0" borderId="53" xfId="0" applyBorder="1" applyAlignment="1">
      <alignment horizontal="left" vertical="center" shrinkToFit="1"/>
    </xf>
    <xf numFmtId="49" fontId="0" fillId="0" borderId="56" xfId="0" applyNumberFormat="1" applyBorder="1" applyAlignment="1">
      <alignment horizontal="center" vertical="center" shrinkToFit="1"/>
    </xf>
    <xf numFmtId="0" fontId="0" fillId="0" borderId="37" xfId="0" applyBorder="1" applyAlignment="1">
      <alignment horizontal="center" vertical="center" wrapText="1" shrinkToFit="1"/>
    </xf>
    <xf numFmtId="0" fontId="0" fillId="0" borderId="23"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58" xfId="0" applyBorder="1" applyAlignment="1">
      <alignment horizontal="center" vertical="center" wrapText="1" shrinkToFit="1"/>
    </xf>
    <xf numFmtId="0" fontId="6" fillId="0" borderId="0" xfId="0" applyFont="1" applyBorder="1" applyAlignment="1">
      <alignment vertical="center"/>
    </xf>
    <xf numFmtId="0" fontId="0" fillId="0" borderId="0" xfId="0" applyBorder="1" applyAlignment="1">
      <alignment vertical="center"/>
    </xf>
    <xf numFmtId="0" fontId="12" fillId="0" borderId="0" xfId="0" applyFont="1" applyAlignment="1">
      <alignment vertical="center"/>
    </xf>
    <xf numFmtId="0" fontId="11" fillId="0" borderId="0" xfId="0" applyFont="1" applyBorder="1" applyAlignment="1">
      <alignment horizontal="center" vertical="center"/>
    </xf>
    <xf numFmtId="0" fontId="0" fillId="0" borderId="36" xfId="0" applyBorder="1" applyAlignment="1">
      <alignment horizontal="center" vertical="center" shrinkToFit="1"/>
    </xf>
    <xf numFmtId="0" fontId="0" fillId="0" borderId="59" xfId="0" applyBorder="1" applyAlignment="1">
      <alignment horizontal="center" vertical="center" shrinkToFit="1"/>
    </xf>
    <xf numFmtId="0" fontId="0" fillId="0" borderId="52" xfId="0" applyBorder="1" applyAlignment="1">
      <alignment horizontal="center" vertical="center" shrinkToFit="1"/>
    </xf>
    <xf numFmtId="0" fontId="1" fillId="0" borderId="54" xfId="0" applyFont="1" applyBorder="1" applyAlignment="1">
      <alignment horizontal="center" vertical="center"/>
    </xf>
    <xf numFmtId="0" fontId="34" fillId="0" borderId="53" xfId="0" applyFont="1" applyBorder="1" applyAlignment="1">
      <alignment horizontal="left" vertical="center" shrinkToFit="1"/>
    </xf>
    <xf numFmtId="0" fontId="34" fillId="0" borderId="54" xfId="0" applyFont="1" applyBorder="1" applyAlignment="1">
      <alignment horizontal="center" vertical="center" shrinkToFit="1"/>
    </xf>
    <xf numFmtId="49" fontId="34" fillId="0" borderId="56" xfId="0" applyNumberFormat="1" applyFont="1" applyBorder="1" applyAlignment="1">
      <alignment horizontal="center" vertical="center" shrinkToFit="1"/>
    </xf>
    <xf numFmtId="0" fontId="34" fillId="0" borderId="57" xfId="0" applyFont="1" applyBorder="1" applyAlignment="1">
      <alignment horizontal="center" vertical="center" shrinkToFit="1"/>
    </xf>
    <xf numFmtId="0" fontId="34" fillId="0" borderId="38" xfId="0" applyFont="1" applyBorder="1" applyAlignment="1">
      <alignment horizontal="center" vertical="center"/>
    </xf>
    <xf numFmtId="0" fontId="34" fillId="0" borderId="37" xfId="0" applyFont="1" applyBorder="1" applyAlignment="1">
      <alignment horizontal="left" vertical="center" shrinkToFit="1"/>
    </xf>
    <xf numFmtId="0" fontId="34" fillId="0" borderId="38" xfId="0" applyFont="1" applyBorder="1" applyAlignment="1">
      <alignment horizontal="center" vertical="center" shrinkToFit="1"/>
    </xf>
    <xf numFmtId="49" fontId="34" fillId="0" borderId="40" xfId="0" applyNumberFormat="1" applyFont="1" applyBorder="1" applyAlignment="1">
      <alignment horizontal="center" vertical="center" shrinkToFit="1"/>
    </xf>
    <xf numFmtId="0" fontId="34" fillId="0" borderId="41" xfId="0" applyFont="1" applyBorder="1" applyAlignment="1">
      <alignment horizontal="center" vertical="center" shrinkToFit="1"/>
    </xf>
    <xf numFmtId="0" fontId="34" fillId="0" borderId="39" xfId="0" applyFont="1" applyBorder="1" applyAlignment="1">
      <alignment horizontal="center" vertical="center" shrinkToFit="1"/>
    </xf>
    <xf numFmtId="0" fontId="34" fillId="0" borderId="42" xfId="0" applyFont="1" applyBorder="1" applyAlignment="1">
      <alignment horizontal="center" vertical="center"/>
    </xf>
    <xf numFmtId="0" fontId="34" fillId="0" borderId="42" xfId="0" applyFont="1" applyBorder="1" applyAlignment="1">
      <alignment horizontal="center" vertical="center" shrinkToFit="1"/>
    </xf>
    <xf numFmtId="49" fontId="34" fillId="0" borderId="8" xfId="0" applyNumberFormat="1" applyFont="1" applyBorder="1" applyAlignment="1">
      <alignment horizontal="center" vertical="center" shrinkToFit="1"/>
    </xf>
    <xf numFmtId="0" fontId="34" fillId="0" borderId="44" xfId="0" applyFont="1" applyBorder="1" applyAlignment="1">
      <alignment horizontal="center" vertical="center" shrinkToFit="1"/>
    </xf>
    <xf numFmtId="0" fontId="34" fillId="0" borderId="43" xfId="0" applyFont="1" applyBorder="1" applyAlignment="1">
      <alignment horizontal="center" vertical="center" shrinkToFit="1"/>
    </xf>
    <xf numFmtId="49" fontId="34" fillId="0" borderId="43" xfId="0" applyNumberFormat="1" applyFont="1" applyBorder="1" applyAlignment="1">
      <alignment horizontal="center" vertical="center" shrinkToFit="1"/>
    </xf>
    <xf numFmtId="0" fontId="34" fillId="0" borderId="46" xfId="0" applyFont="1" applyBorder="1" applyAlignment="1">
      <alignment horizontal="center" vertical="center"/>
    </xf>
    <xf numFmtId="0" fontId="34" fillId="0" borderId="15" xfId="0" applyFont="1" applyBorder="1" applyAlignment="1">
      <alignment horizontal="left" vertical="center" shrinkToFit="1"/>
    </xf>
    <xf numFmtId="0" fontId="34" fillId="0" borderId="46" xfId="0" applyFont="1" applyBorder="1" applyAlignment="1">
      <alignment horizontal="center" vertical="center" shrinkToFit="1"/>
    </xf>
    <xf numFmtId="49" fontId="34" fillId="0" borderId="48" xfId="0" applyNumberFormat="1" applyFont="1" applyBorder="1" applyAlignment="1">
      <alignment horizontal="center" vertical="center" shrinkToFit="1"/>
    </xf>
    <xf numFmtId="0" fontId="34" fillId="0" borderId="49" xfId="0" applyFont="1" applyBorder="1" applyAlignment="1">
      <alignment horizontal="center" vertical="center" shrinkToFit="1"/>
    </xf>
    <xf numFmtId="0" fontId="34" fillId="0" borderId="47" xfId="0" applyFont="1" applyBorder="1" applyAlignment="1">
      <alignment horizontal="center" vertical="center" shrinkToFit="1"/>
    </xf>
    <xf numFmtId="0" fontId="34" fillId="0" borderId="30" xfId="0" applyFont="1" applyBorder="1" applyAlignment="1">
      <alignment horizontal="center" vertical="center"/>
    </xf>
    <xf numFmtId="0" fontId="34" fillId="0" borderId="30" xfId="0" applyFont="1" applyBorder="1" applyAlignment="1">
      <alignment horizontal="center" vertical="center" shrinkToFit="1"/>
    </xf>
    <xf numFmtId="49" fontId="34" fillId="0" borderId="2" xfId="0" applyNumberFormat="1" applyFont="1" applyBorder="1" applyAlignment="1">
      <alignment horizontal="center" vertical="center" shrinkToFit="1"/>
    </xf>
    <xf numFmtId="0" fontId="34" fillId="0" borderId="32" xfId="0" applyFont="1" applyBorder="1" applyAlignment="1">
      <alignment horizontal="center" vertical="center" shrinkToFit="1"/>
    </xf>
    <xf numFmtId="0" fontId="34" fillId="0" borderId="31" xfId="0" applyFont="1" applyBorder="1" applyAlignment="1">
      <alignment horizontal="center" vertical="center" shrinkToFit="1"/>
    </xf>
    <xf numFmtId="0" fontId="34" fillId="0" borderId="33" xfId="0" applyFont="1" applyBorder="1" applyAlignment="1">
      <alignment horizontal="center" vertical="center"/>
    </xf>
    <xf numFmtId="0" fontId="34" fillId="0" borderId="33" xfId="0" applyFont="1" applyBorder="1" applyAlignment="1">
      <alignment horizontal="center" vertical="center" shrinkToFit="1"/>
    </xf>
    <xf numFmtId="0" fontId="34" fillId="0" borderId="35" xfId="0" applyFont="1" applyBorder="1" applyAlignment="1">
      <alignment horizontal="center" vertical="center" shrinkToFit="1"/>
    </xf>
    <xf numFmtId="0" fontId="34" fillId="0" borderId="34" xfId="0" applyFont="1" applyBorder="1" applyAlignment="1">
      <alignment horizontal="center" vertical="center" shrinkToFit="1"/>
    </xf>
    <xf numFmtId="0" fontId="34" fillId="0" borderId="53" xfId="0" applyFont="1" applyBorder="1" applyAlignment="1">
      <alignment horizontal="center" vertical="center" shrinkToFit="1"/>
    </xf>
    <xf numFmtId="0" fontId="34" fillId="0" borderId="55" xfId="0" applyFont="1" applyBorder="1" applyAlignment="1">
      <alignment horizontal="center" vertical="center" shrinkToFit="1"/>
    </xf>
    <xf numFmtId="0" fontId="34" fillId="0" borderId="52" xfId="0" applyFont="1" applyBorder="1" applyAlignment="1">
      <alignment horizontal="center" vertical="center" shrinkToFit="1"/>
    </xf>
    <xf numFmtId="0" fontId="34" fillId="0" borderId="37" xfId="0" applyFont="1" applyBorder="1" applyAlignment="1">
      <alignment horizontal="center" vertical="center" wrapText="1" shrinkToFit="1"/>
    </xf>
    <xf numFmtId="0" fontId="34" fillId="0" borderId="23" xfId="0" applyFont="1" applyBorder="1" applyAlignment="1">
      <alignment horizontal="center" vertical="center" wrapText="1" shrinkToFit="1"/>
    </xf>
    <xf numFmtId="0" fontId="34" fillId="0" borderId="36" xfId="0" applyFont="1" applyBorder="1" applyAlignment="1">
      <alignment horizontal="center" vertical="center" shrinkToFit="1"/>
    </xf>
    <xf numFmtId="0" fontId="34" fillId="0" borderId="1" xfId="0" applyFont="1" applyBorder="1" applyAlignment="1">
      <alignment horizontal="center" vertical="center" wrapText="1" shrinkToFit="1"/>
    </xf>
    <xf numFmtId="0" fontId="34" fillId="0" borderId="58" xfId="0" applyFont="1" applyBorder="1" applyAlignment="1">
      <alignment horizontal="center" vertical="center" wrapText="1" shrinkToFit="1"/>
    </xf>
    <xf numFmtId="0" fontId="34" fillId="0" borderId="59" xfId="0" applyFont="1" applyBorder="1" applyAlignment="1">
      <alignment horizontal="center" vertical="center" shrinkToFit="1"/>
    </xf>
    <xf numFmtId="0" fontId="36" fillId="0" borderId="0" xfId="0" applyFont="1">
      <alignment vertical="center"/>
    </xf>
    <xf numFmtId="0" fontId="0" fillId="0" borderId="60"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3" xfId="0" applyBorder="1" applyAlignment="1" applyProtection="1">
      <alignment horizontal="center" vertical="center" shrinkToFit="1"/>
    </xf>
    <xf numFmtId="0" fontId="34" fillId="0" borderId="60" xfId="0" applyFont="1" applyBorder="1" applyAlignment="1" applyProtection="1">
      <alignment horizontal="center" vertical="center" shrinkToFit="1"/>
    </xf>
    <xf numFmtId="0" fontId="34" fillId="0" borderId="62" xfId="0" applyFont="1" applyBorder="1" applyAlignment="1" applyProtection="1">
      <alignment horizontal="center" vertical="center" shrinkToFit="1"/>
    </xf>
    <xf numFmtId="0" fontId="34" fillId="0" borderId="61" xfId="0" applyFont="1" applyBorder="1" applyAlignment="1" applyProtection="1">
      <alignment horizontal="center" vertical="center" shrinkToFit="1"/>
    </xf>
    <xf numFmtId="0" fontId="34" fillId="0" borderId="63" xfId="0" applyFont="1" applyBorder="1" applyAlignment="1" applyProtection="1">
      <alignment horizontal="center" vertical="center" shrinkToFit="1"/>
    </xf>
    <xf numFmtId="176" fontId="34" fillId="0" borderId="39" xfId="0" applyNumberFormat="1" applyFont="1" applyBorder="1" applyAlignment="1">
      <alignment horizontal="center" vertical="center" shrinkToFit="1"/>
    </xf>
    <xf numFmtId="49" fontId="34" fillId="0" borderId="55" xfId="0" applyNumberFormat="1" applyFont="1" applyBorder="1" applyAlignment="1">
      <alignment horizontal="center" vertical="center" shrinkToFit="1"/>
    </xf>
    <xf numFmtId="49" fontId="34" fillId="0" borderId="16" xfId="0" applyNumberFormat="1" applyFont="1" applyBorder="1" applyAlignment="1">
      <alignment horizontal="center" vertical="center" shrinkToFit="1"/>
    </xf>
    <xf numFmtId="49" fontId="0" fillId="0" borderId="55" xfId="0" applyNumberFormat="1" applyBorder="1" applyAlignment="1">
      <alignment horizontal="center" vertical="center" shrinkToFit="1"/>
    </xf>
    <xf numFmtId="0" fontId="22" fillId="0" borderId="0" xfId="0" applyFont="1" applyBorder="1" applyAlignment="1">
      <alignment vertical="center"/>
    </xf>
    <xf numFmtId="0" fontId="38" fillId="0" borderId="0" xfId="0" applyFont="1">
      <alignment vertical="center"/>
    </xf>
    <xf numFmtId="177" fontId="0" fillId="0" borderId="0" xfId="0" applyNumberFormat="1">
      <alignment vertical="center"/>
    </xf>
    <xf numFmtId="0" fontId="40" fillId="0" borderId="0" xfId="0" applyFont="1">
      <alignment vertical="center"/>
    </xf>
    <xf numFmtId="177" fontId="40" fillId="0" borderId="0" xfId="0" applyNumberFormat="1" applyFont="1">
      <alignment vertical="center"/>
    </xf>
    <xf numFmtId="0" fontId="41" fillId="0" borderId="64" xfId="0" applyFont="1" applyBorder="1" applyAlignment="1">
      <alignment horizontal="center" vertical="center" wrapText="1"/>
    </xf>
    <xf numFmtId="0" fontId="41" fillId="0" borderId="65" xfId="0" applyFont="1" applyBorder="1" applyAlignment="1">
      <alignment horizontal="center" vertical="center" wrapText="1"/>
    </xf>
    <xf numFmtId="0" fontId="41" fillId="0" borderId="66" xfId="0" applyFont="1" applyBorder="1" applyAlignment="1">
      <alignment horizontal="center" vertical="center" wrapText="1"/>
    </xf>
    <xf numFmtId="0" fontId="41" fillId="0" borderId="67" xfId="0" applyFont="1" applyBorder="1" applyAlignment="1">
      <alignment horizontal="center" vertical="center" wrapText="1"/>
    </xf>
    <xf numFmtId="0" fontId="41" fillId="5" borderId="68" xfId="0" applyFont="1" applyFill="1" applyBorder="1" applyAlignment="1">
      <alignment horizontal="center" vertical="center" wrapText="1"/>
    </xf>
    <xf numFmtId="0" fontId="0" fillId="5" borderId="69" xfId="0" applyFill="1" applyBorder="1" applyAlignment="1">
      <alignment horizontal="center" vertical="center"/>
    </xf>
    <xf numFmtId="0" fontId="41" fillId="5" borderId="70" xfId="0" applyFont="1" applyFill="1" applyBorder="1" applyAlignment="1">
      <alignment horizontal="left" vertical="center" wrapText="1"/>
    </xf>
    <xf numFmtId="0" fontId="0" fillId="5" borderId="71" xfId="0" applyFill="1" applyBorder="1" applyAlignment="1">
      <alignment horizontal="center" vertical="center"/>
    </xf>
    <xf numFmtId="0" fontId="41" fillId="5" borderId="71" xfId="0" applyFont="1" applyFill="1" applyBorder="1" applyAlignment="1">
      <alignment horizontal="center" vertical="center" wrapText="1"/>
    </xf>
    <xf numFmtId="0" fontId="42" fillId="0" borderId="0" xfId="0" applyFont="1">
      <alignment vertical="center"/>
    </xf>
    <xf numFmtId="0" fontId="0" fillId="0" borderId="47" xfId="0" applyBorder="1">
      <alignment vertical="center"/>
    </xf>
    <xf numFmtId="0" fontId="0" fillId="0" borderId="46" xfId="0" applyBorder="1">
      <alignment vertical="center"/>
    </xf>
    <xf numFmtId="0" fontId="43" fillId="0" borderId="72" xfId="0" applyFont="1" applyBorder="1" applyAlignment="1">
      <alignment horizontal="center" vertical="center" wrapText="1"/>
    </xf>
    <xf numFmtId="0" fontId="44" fillId="6" borderId="73" xfId="0" applyFont="1" applyFill="1" applyBorder="1" applyAlignment="1" applyProtection="1">
      <alignment horizontal="center" vertical="center"/>
      <protection locked="0"/>
    </xf>
    <xf numFmtId="0" fontId="41" fillId="0" borderId="70" xfId="0" applyFont="1" applyBorder="1" applyAlignment="1">
      <alignment horizontal="left" vertical="center" wrapText="1"/>
    </xf>
    <xf numFmtId="0" fontId="0" fillId="0" borderId="71" xfId="0" applyBorder="1" applyAlignment="1">
      <alignment horizontal="center" vertical="center"/>
    </xf>
    <xf numFmtId="0" fontId="41" fillId="0" borderId="71" xfId="0" applyFont="1" applyBorder="1" applyAlignment="1">
      <alignment horizontal="center" vertical="center" wrapText="1"/>
    </xf>
    <xf numFmtId="0" fontId="0" fillId="0" borderId="36" xfId="0" applyBorder="1">
      <alignment vertical="center"/>
    </xf>
    <xf numFmtId="0" fontId="45" fillId="0" borderId="51" xfId="0" applyFont="1" applyBorder="1">
      <alignment vertical="center"/>
    </xf>
    <xf numFmtId="0" fontId="0" fillId="0" borderId="39" xfId="0" applyBorder="1">
      <alignment vertical="center"/>
    </xf>
    <xf numFmtId="0" fontId="45" fillId="0" borderId="38" xfId="0" applyFont="1" applyBorder="1">
      <alignment vertical="center"/>
    </xf>
    <xf numFmtId="0" fontId="45" fillId="0" borderId="46" xfId="0" applyFont="1" applyBorder="1">
      <alignment vertical="center"/>
    </xf>
    <xf numFmtId="0" fontId="0" fillId="0" borderId="51" xfId="0" applyBorder="1">
      <alignment vertical="center"/>
    </xf>
    <xf numFmtId="0" fontId="0" fillId="0" borderId="38" xfId="0" applyBorder="1">
      <alignment vertical="center"/>
    </xf>
    <xf numFmtId="0" fontId="41" fillId="0" borderId="0" xfId="0" applyFont="1" applyAlignment="1">
      <alignment horizontal="left" vertical="center" wrapText="1"/>
    </xf>
    <xf numFmtId="0" fontId="41" fillId="0" borderId="0" xfId="0" applyFont="1" applyAlignment="1">
      <alignment horizontal="center" vertical="center" wrapText="1"/>
    </xf>
    <xf numFmtId="0" fontId="43" fillId="0" borderId="74" xfId="0" applyFont="1" applyBorder="1" applyAlignment="1">
      <alignment horizontal="center" vertical="center" wrapText="1"/>
    </xf>
    <xf numFmtId="0" fontId="46" fillId="0" borderId="0" xfId="0" applyFont="1" applyAlignment="1">
      <alignment horizontal="left" vertical="center"/>
    </xf>
    <xf numFmtId="0" fontId="47" fillId="0" borderId="0" xfId="0" applyFont="1">
      <alignment vertical="center"/>
    </xf>
    <xf numFmtId="177" fontId="47" fillId="0" borderId="0" xfId="0" applyNumberFormat="1" applyFont="1">
      <alignment vertical="center"/>
    </xf>
    <xf numFmtId="0" fontId="46" fillId="0" borderId="0" xfId="0" applyFont="1">
      <alignment vertical="center"/>
    </xf>
    <xf numFmtId="0" fontId="47" fillId="0" borderId="0" xfId="0" applyFont="1" applyAlignment="1">
      <alignment horizontal="center" vertical="center"/>
    </xf>
    <xf numFmtId="0" fontId="46" fillId="0" borderId="0" xfId="0" applyFont="1" applyAlignment="1">
      <alignment horizontal="center" vertical="center"/>
    </xf>
    <xf numFmtId="0" fontId="42" fillId="0" borderId="0" xfId="0" applyFont="1" applyAlignment="1">
      <alignment horizontal="center" vertical="center"/>
    </xf>
    <xf numFmtId="0" fontId="42" fillId="0" borderId="0" xfId="0" applyFont="1" applyAlignment="1">
      <alignment horizontal="right" vertical="center"/>
    </xf>
    <xf numFmtId="177" fontId="46" fillId="0" borderId="0" xfId="0" applyNumberFormat="1" applyFont="1">
      <alignment vertical="center"/>
    </xf>
    <xf numFmtId="0" fontId="42" fillId="0" borderId="14" xfId="0" applyFont="1" applyBorder="1" applyAlignment="1">
      <alignment horizontal="center" vertical="center"/>
    </xf>
    <xf numFmtId="0" fontId="0" fillId="0" borderId="52" xfId="0" applyBorder="1">
      <alignment vertical="center"/>
    </xf>
    <xf numFmtId="0" fontId="41" fillId="0" borderId="76" xfId="0" applyFont="1" applyBorder="1" applyAlignment="1">
      <alignment horizontal="center" vertical="center" wrapText="1"/>
    </xf>
    <xf numFmtId="0" fontId="41" fillId="5" borderId="27" xfId="0" applyFont="1" applyFill="1" applyBorder="1" applyAlignment="1">
      <alignment horizontal="left" vertical="center" wrapText="1"/>
    </xf>
    <xf numFmtId="49" fontId="41" fillId="5" borderId="77" xfId="0" applyNumberFormat="1" applyFont="1" applyFill="1" applyBorder="1" applyAlignment="1">
      <alignment horizontal="center" vertical="center" wrapText="1"/>
    </xf>
    <xf numFmtId="49" fontId="44" fillId="6" borderId="78" xfId="0" applyNumberFormat="1" applyFont="1" applyFill="1" applyBorder="1" applyAlignment="1" applyProtection="1">
      <alignment horizontal="center" vertical="center"/>
      <protection locked="0"/>
    </xf>
    <xf numFmtId="0" fontId="41" fillId="0" borderId="80" xfId="0" applyFont="1" applyBorder="1" applyAlignment="1">
      <alignment horizontal="center" vertical="center" wrapText="1"/>
    </xf>
    <xf numFmtId="0" fontId="0" fillId="5" borderId="81" xfId="0" applyFill="1" applyBorder="1" applyAlignment="1">
      <alignment horizontal="center" vertical="center"/>
    </xf>
    <xf numFmtId="0" fontId="44" fillId="6" borderId="82" xfId="0" applyFont="1" applyFill="1" applyBorder="1" applyAlignment="1" applyProtection="1">
      <alignment horizontal="center" vertical="center"/>
      <protection locked="0"/>
    </xf>
    <xf numFmtId="0" fontId="41" fillId="0" borderId="84" xfId="0" applyFont="1" applyBorder="1" applyAlignment="1">
      <alignment horizontal="center" vertical="center" wrapText="1"/>
    </xf>
    <xf numFmtId="0" fontId="41" fillId="5" borderId="85" xfId="0" applyFont="1" applyFill="1" applyBorder="1" applyAlignment="1">
      <alignment horizontal="center" vertical="center" wrapText="1"/>
    </xf>
    <xf numFmtId="0" fontId="41" fillId="6" borderId="86" xfId="0" applyFont="1" applyFill="1" applyBorder="1" applyAlignment="1" applyProtection="1">
      <alignment horizontal="center" vertical="center" wrapText="1"/>
      <protection locked="0"/>
    </xf>
    <xf numFmtId="0" fontId="0" fillId="5" borderId="77" xfId="0" applyFill="1" applyBorder="1" applyAlignment="1" applyProtection="1">
      <alignment horizontal="center" vertical="center"/>
      <protection locked="0"/>
    </xf>
    <xf numFmtId="0" fontId="44" fillId="6" borderId="78" xfId="0" applyFont="1" applyFill="1" applyBorder="1" applyAlignment="1" applyProtection="1">
      <alignment horizontal="center" vertical="center"/>
      <protection locked="0"/>
    </xf>
    <xf numFmtId="0" fontId="43" fillId="0" borderId="88" xfId="0" applyFont="1" applyBorder="1" applyAlignment="1">
      <alignment horizontal="center" vertical="center" wrapText="1"/>
    </xf>
    <xf numFmtId="0" fontId="44" fillId="6" borderId="89" xfId="0" applyFont="1" applyFill="1" applyBorder="1" applyAlignment="1" applyProtection="1">
      <alignment horizontal="center" vertical="center"/>
      <protection locked="0"/>
    </xf>
    <xf numFmtId="0" fontId="44" fillId="6" borderId="90" xfId="0" applyFont="1" applyFill="1" applyBorder="1" applyAlignment="1" applyProtection="1">
      <alignment horizontal="center" vertical="center"/>
      <protection locked="0"/>
    </xf>
    <xf numFmtId="0" fontId="44" fillId="6" borderId="91" xfId="0" applyFont="1" applyFill="1" applyBorder="1" applyAlignment="1" applyProtection="1">
      <alignment horizontal="center" vertical="center"/>
      <protection locked="0"/>
    </xf>
    <xf numFmtId="0" fontId="41" fillId="6" borderId="92" xfId="0" applyFont="1" applyFill="1" applyBorder="1" applyAlignment="1" applyProtection="1">
      <alignment horizontal="center" vertical="center" wrapText="1"/>
      <protection locked="0"/>
    </xf>
    <xf numFmtId="49" fontId="44" fillId="6" borderId="91" xfId="0" applyNumberFormat="1" applyFont="1" applyFill="1" applyBorder="1" applyAlignment="1" applyProtection="1">
      <alignment horizontal="center" vertical="center"/>
      <protection locked="0"/>
    </xf>
    <xf numFmtId="0" fontId="0" fillId="0" borderId="93" xfId="0" applyBorder="1" applyAlignment="1" applyProtection="1">
      <alignment horizontal="center" vertical="center" shrinkToFit="1"/>
    </xf>
    <xf numFmtId="0" fontId="43" fillId="0" borderId="94" xfId="0" applyFont="1" applyBorder="1" applyAlignment="1">
      <alignment horizontal="center" vertical="center" wrapText="1"/>
    </xf>
    <xf numFmtId="0" fontId="44" fillId="3" borderId="95" xfId="0" applyFont="1" applyFill="1" applyBorder="1" applyAlignment="1" applyProtection="1">
      <alignment horizontal="center" vertical="center"/>
      <protection locked="0"/>
    </xf>
    <xf numFmtId="0" fontId="44" fillId="3" borderId="96" xfId="0" applyFont="1" applyFill="1" applyBorder="1" applyAlignment="1" applyProtection="1">
      <alignment horizontal="center" vertical="center"/>
      <protection locked="0"/>
    </xf>
    <xf numFmtId="0" fontId="44" fillId="3" borderId="97" xfId="0" applyFont="1" applyFill="1" applyBorder="1" applyAlignment="1" applyProtection="1">
      <alignment horizontal="center" vertical="center"/>
      <protection locked="0"/>
    </xf>
    <xf numFmtId="0" fontId="41" fillId="3" borderId="98" xfId="0" applyFont="1" applyFill="1" applyBorder="1" applyAlignment="1" applyProtection="1">
      <alignment horizontal="center" vertical="center" wrapText="1"/>
      <protection locked="0"/>
    </xf>
    <xf numFmtId="49" fontId="44" fillId="3" borderId="97" xfId="0" applyNumberFormat="1" applyFont="1" applyFill="1" applyBorder="1" applyAlignment="1" applyProtection="1">
      <alignment horizontal="center" vertical="center"/>
      <protection locked="0"/>
    </xf>
    <xf numFmtId="0" fontId="44" fillId="3" borderId="73" xfId="0" applyFont="1" applyFill="1" applyBorder="1" applyAlignment="1" applyProtection="1">
      <alignment horizontal="center" vertical="center"/>
      <protection locked="0"/>
    </xf>
    <xf numFmtId="0" fontId="44" fillId="3" borderId="82" xfId="0" applyFont="1" applyFill="1" applyBorder="1" applyAlignment="1" applyProtection="1">
      <alignment horizontal="center" vertical="center"/>
      <protection locked="0"/>
    </xf>
    <xf numFmtId="0" fontId="44" fillId="3" borderId="78" xfId="0" applyFont="1" applyFill="1" applyBorder="1" applyAlignment="1" applyProtection="1">
      <alignment horizontal="center" vertical="center"/>
      <protection locked="0"/>
    </xf>
    <xf numFmtId="0" fontId="41" fillId="3" borderId="86" xfId="0" applyFont="1" applyFill="1" applyBorder="1" applyAlignment="1" applyProtection="1">
      <alignment horizontal="center" vertical="center" wrapText="1"/>
      <protection locked="0"/>
    </xf>
    <xf numFmtId="49" fontId="44" fillId="3" borderId="78" xfId="0" applyNumberFormat="1" applyFont="1" applyFill="1" applyBorder="1" applyAlignment="1" applyProtection="1">
      <alignment horizontal="center" vertical="center"/>
      <protection locked="0"/>
    </xf>
    <xf numFmtId="0" fontId="44" fillId="3" borderId="75" xfId="0" applyFont="1" applyFill="1" applyBorder="1" applyAlignment="1" applyProtection="1">
      <alignment horizontal="center" vertical="center"/>
      <protection locked="0"/>
    </xf>
    <xf numFmtId="0" fontId="44" fillId="3" borderId="83" xfId="0" applyFont="1" applyFill="1" applyBorder="1" applyAlignment="1" applyProtection="1">
      <alignment horizontal="center" vertical="center"/>
      <protection locked="0"/>
    </xf>
    <xf numFmtId="0" fontId="44" fillId="3" borderId="79" xfId="0" applyFont="1" applyFill="1" applyBorder="1" applyAlignment="1" applyProtection="1">
      <alignment horizontal="center" vertical="center"/>
      <protection locked="0"/>
    </xf>
    <xf numFmtId="0" fontId="41" fillId="3" borderId="87" xfId="0" applyFont="1" applyFill="1" applyBorder="1" applyAlignment="1" applyProtection="1">
      <alignment horizontal="center" vertical="center" wrapText="1"/>
      <protection locked="0"/>
    </xf>
    <xf numFmtId="49" fontId="44" fillId="3" borderId="79" xfId="0" applyNumberFormat="1" applyFont="1" applyFill="1" applyBorder="1" applyAlignment="1" applyProtection="1">
      <alignment horizontal="center" vertical="center"/>
      <protection locked="0"/>
    </xf>
    <xf numFmtId="0" fontId="22" fillId="0" borderId="6" xfId="0" applyFont="1" applyBorder="1" applyAlignment="1">
      <alignment horizontal="left"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1" fillId="0" borderId="6" xfId="0" applyFont="1" applyBorder="1" applyAlignment="1">
      <alignment horizontal="left" vertical="center"/>
    </xf>
    <xf numFmtId="0" fontId="37" fillId="0" borderId="0" xfId="0" applyFont="1" applyAlignment="1">
      <alignment horizontal="left" vertical="center"/>
    </xf>
    <xf numFmtId="0" fontId="31" fillId="0" borderId="0" xfId="0" applyFont="1" applyAlignment="1">
      <alignment horizontal="left" vertical="center"/>
    </xf>
    <xf numFmtId="0" fontId="22" fillId="0" borderId="0" xfId="0" applyFont="1" applyAlignment="1">
      <alignment horizontal="center" vertical="center"/>
    </xf>
    <xf numFmtId="0" fontId="26" fillId="4" borderId="20" xfId="0" applyFont="1" applyFill="1" applyBorder="1" applyAlignment="1">
      <alignment horizontal="left" vertical="top" wrapText="1"/>
    </xf>
    <xf numFmtId="0" fontId="26" fillId="4" borderId="21" xfId="0" applyFont="1" applyFill="1" applyBorder="1" applyAlignment="1">
      <alignment horizontal="left" vertical="top" wrapText="1"/>
    </xf>
    <xf numFmtId="0" fontId="26" fillId="4" borderId="22" xfId="0" applyFont="1" applyFill="1" applyBorder="1" applyAlignment="1">
      <alignment horizontal="left" vertical="top" wrapText="1"/>
    </xf>
    <xf numFmtId="0" fontId="26" fillId="4" borderId="25" xfId="0" applyFont="1" applyFill="1" applyBorder="1" applyAlignment="1">
      <alignment horizontal="left" vertical="top" wrapText="1"/>
    </xf>
    <xf numFmtId="0" fontId="26" fillId="4" borderId="0" xfId="0" applyFont="1" applyFill="1" applyBorder="1" applyAlignment="1">
      <alignment horizontal="left" vertical="top" wrapText="1"/>
    </xf>
    <xf numFmtId="0" fontId="26" fillId="4" borderId="26" xfId="0" applyFont="1" applyFill="1" applyBorder="1" applyAlignment="1">
      <alignment horizontal="left" vertical="top" wrapText="1"/>
    </xf>
    <xf numFmtId="0" fontId="26" fillId="4" borderId="28" xfId="0" applyFont="1" applyFill="1" applyBorder="1" applyAlignment="1">
      <alignment horizontal="left" vertical="top" wrapText="1"/>
    </xf>
    <xf numFmtId="0" fontId="26" fillId="4" borderId="6" xfId="0" applyFont="1" applyFill="1" applyBorder="1" applyAlignment="1">
      <alignment horizontal="left" vertical="top" wrapText="1"/>
    </xf>
    <xf numFmtId="0" fontId="26" fillId="4" borderId="29" xfId="0" applyFont="1" applyFill="1" applyBorder="1" applyAlignment="1">
      <alignment horizontal="left" vertical="top" wrapText="1"/>
    </xf>
    <xf numFmtId="0" fontId="20"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17" fillId="0" borderId="0" xfId="0" applyFont="1" applyAlignment="1">
      <alignment horizontal="center" vertical="center"/>
    </xf>
    <xf numFmtId="0" fontId="0" fillId="0" borderId="1"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0" fillId="0" borderId="20" xfId="0" applyBorder="1" applyAlignment="1">
      <alignment horizontal="center" vertical="center" wrapText="1"/>
    </xf>
    <xf numFmtId="0" fontId="0" fillId="0" borderId="22" xfId="0"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0" fillId="0" borderId="20" xfId="0" applyBorder="1" applyAlignment="1">
      <alignment horizontal="center" vertical="center" wrapText="1" shrinkToFit="1"/>
    </xf>
    <xf numFmtId="0" fontId="0" fillId="0" borderId="28" xfId="0" applyBorder="1" applyAlignment="1">
      <alignment horizontal="center" vertical="center" wrapText="1" shrinkToFit="1"/>
    </xf>
    <xf numFmtId="0" fontId="9" fillId="0" borderId="20" xfId="0" applyFont="1" applyBorder="1" applyAlignment="1">
      <alignment horizontal="left" vertical="top"/>
    </xf>
    <xf numFmtId="0" fontId="11" fillId="0" borderId="21" xfId="0" applyFont="1" applyBorder="1" applyAlignment="1">
      <alignment horizontal="left" vertical="top"/>
    </xf>
    <xf numFmtId="0" fontId="11" fillId="0" borderId="22" xfId="0" applyFont="1" applyBorder="1" applyAlignment="1">
      <alignment horizontal="left" vertical="top"/>
    </xf>
    <xf numFmtId="0" fontId="13" fillId="0" borderId="0" xfId="0" applyFont="1" applyAlignment="1">
      <alignment horizontal="left" vertical="center"/>
    </xf>
    <xf numFmtId="0" fontId="12" fillId="0" borderId="0" xfId="0" applyFont="1" applyAlignment="1">
      <alignment horizontal="left"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12" fillId="0" borderId="0" xfId="0" applyFont="1" applyAlignment="1">
      <alignment horizontal="right" vertical="center"/>
    </xf>
    <xf numFmtId="0" fontId="14" fillId="0" borderId="0" xfId="0" applyFont="1" applyAlignment="1">
      <alignment horizontal="center" vertical="center"/>
    </xf>
    <xf numFmtId="0" fontId="14" fillId="0" borderId="50" xfId="0" applyFont="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50" xfId="0" applyBorder="1" applyAlignment="1">
      <alignment horizontal="center" vertical="center"/>
    </xf>
    <xf numFmtId="0" fontId="15" fillId="0" borderId="0" xfId="0" applyFont="1" applyAlignment="1">
      <alignment horizontal="right" vertical="center"/>
    </xf>
    <xf numFmtId="0" fontId="15" fillId="0" borderId="50" xfId="0" applyFont="1" applyBorder="1" applyAlignment="1">
      <alignment horizontal="right" vertical="center"/>
    </xf>
    <xf numFmtId="0" fontId="15" fillId="0" borderId="0" xfId="0" applyFont="1" applyAlignment="1">
      <alignment horizontal="center" vertical="center"/>
    </xf>
    <xf numFmtId="0" fontId="15" fillId="0" borderId="50" xfId="0" applyFont="1" applyBorder="1" applyAlignment="1">
      <alignment horizontal="center"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11" fillId="0" borderId="6" xfId="0" applyFont="1" applyBorder="1" applyAlignment="1">
      <alignment horizontal="center" vertical="center"/>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left" vertical="center" wrapText="1"/>
    </xf>
    <xf numFmtId="0" fontId="0" fillId="0" borderId="31" xfId="0" applyBorder="1" applyAlignment="1">
      <alignment horizontal="center" vertical="center" wrapText="1"/>
    </xf>
    <xf numFmtId="0" fontId="0" fillId="0" borderId="34" xfId="0" applyBorder="1" applyAlignment="1">
      <alignment horizontal="center" vertical="center"/>
    </xf>
    <xf numFmtId="0" fontId="0" fillId="0" borderId="20" xfId="0" applyNumberFormat="1" applyBorder="1" applyAlignment="1">
      <alignment horizontal="left" vertical="top"/>
    </xf>
    <xf numFmtId="0" fontId="0" fillId="0" borderId="21" xfId="0" applyNumberFormat="1" applyBorder="1" applyAlignment="1">
      <alignment horizontal="left" vertical="top"/>
    </xf>
    <xf numFmtId="0" fontId="0" fillId="0" borderId="22" xfId="0" applyNumberFormat="1" applyBorder="1" applyAlignment="1">
      <alignment horizontal="left" vertical="top"/>
    </xf>
    <xf numFmtId="0" fontId="0" fillId="0" borderId="25" xfId="0" applyBorder="1" applyAlignment="1">
      <alignment horizontal="left" vertical="top"/>
    </xf>
    <xf numFmtId="0" fontId="0" fillId="0" borderId="0" xfId="0" applyBorder="1" applyAlignment="1">
      <alignment horizontal="left" vertical="top"/>
    </xf>
    <xf numFmtId="0" fontId="0" fillId="0" borderId="26" xfId="0" applyBorder="1" applyAlignment="1">
      <alignment horizontal="left" vertical="top"/>
    </xf>
    <xf numFmtId="0" fontId="0" fillId="0" borderId="28" xfId="0" applyBorder="1" applyAlignment="1">
      <alignment horizontal="left" vertical="top"/>
    </xf>
    <xf numFmtId="0" fontId="0" fillId="0" borderId="6" xfId="0" applyBorder="1" applyAlignment="1">
      <alignment horizontal="left" vertical="top"/>
    </xf>
    <xf numFmtId="0" fontId="0" fillId="0" borderId="29" xfId="0" applyBorder="1" applyAlignment="1">
      <alignment horizontal="left" vertical="top"/>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9" fillId="0" borderId="0" xfId="0" applyFont="1" applyAlignment="1">
      <alignment horizontal="center" vertical="center"/>
    </xf>
    <xf numFmtId="0" fontId="46" fillId="0" borderId="0" xfId="0" applyFont="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46" fillId="0" borderId="14" xfId="0" applyFont="1" applyBorder="1" applyAlignment="1">
      <alignment horizontal="center" vertical="center"/>
    </xf>
  </cellXfs>
  <cellStyles count="1">
    <cellStyle name="標準" xfId="0" builtinId="0"/>
  </cellStyles>
  <dxfs count="7">
    <dxf>
      <fill>
        <patternFill>
          <bgColor indexed="45"/>
        </patternFill>
      </fill>
    </dxf>
    <dxf>
      <font>
        <condense val="0"/>
        <extend val="0"/>
        <color auto="1"/>
      </font>
      <fill>
        <patternFill>
          <bgColor indexed="41"/>
        </patternFill>
      </fill>
    </dxf>
    <dxf>
      <fill>
        <patternFill>
          <bgColor indexed="43"/>
        </patternFill>
      </fill>
    </dxf>
    <dxf>
      <fill>
        <patternFill>
          <bgColor indexed="45"/>
        </patternFill>
      </fill>
    </dxf>
    <dxf>
      <font>
        <condense val="0"/>
        <extend val="0"/>
        <color auto="1"/>
      </font>
      <fill>
        <patternFill>
          <bgColor indexed="41"/>
        </patternFill>
      </fill>
    </dxf>
    <dxf>
      <fill>
        <patternFill>
          <bgColor indexed="45"/>
        </patternFill>
      </fill>
    </dxf>
    <dxf>
      <font>
        <condense val="0"/>
        <extend val="0"/>
        <color auto="1"/>
      </font>
      <fill>
        <patternFill>
          <bgColor indexed="4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352426</xdr:colOff>
      <xdr:row>11</xdr:row>
      <xdr:rowOff>57150</xdr:rowOff>
    </xdr:from>
    <xdr:to>
      <xdr:col>6</xdr:col>
      <xdr:colOff>619126</xdr:colOff>
      <xdr:row>11</xdr:row>
      <xdr:rowOff>285750</xdr:rowOff>
    </xdr:to>
    <xdr:sp macro="" textlink="">
      <xdr:nvSpPr>
        <xdr:cNvPr id="2" name="正方形/長方形 1">
          <a:extLst>
            <a:ext uri="{FF2B5EF4-FFF2-40B4-BE49-F238E27FC236}">
              <a16:creationId xmlns:a16="http://schemas.microsoft.com/office/drawing/2014/main" id="{94532FD0-C759-4264-994B-B0EFDF237B91}"/>
            </a:ext>
          </a:extLst>
        </xdr:cNvPr>
        <xdr:cNvSpPr/>
      </xdr:nvSpPr>
      <xdr:spPr>
        <a:xfrm>
          <a:off x="3910966" y="176403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30</xdr:col>
      <xdr:colOff>698047</xdr:colOff>
      <xdr:row>6</xdr:row>
      <xdr:rowOff>21770</xdr:rowOff>
    </xdr:from>
    <xdr:to>
      <xdr:col>31</xdr:col>
      <xdr:colOff>21772</xdr:colOff>
      <xdr:row>7</xdr:row>
      <xdr:rowOff>0</xdr:rowOff>
    </xdr:to>
    <xdr:sp macro="" textlink="">
      <xdr:nvSpPr>
        <xdr:cNvPr id="3" name="正方形/長方形 2">
          <a:extLst>
            <a:ext uri="{FF2B5EF4-FFF2-40B4-BE49-F238E27FC236}">
              <a16:creationId xmlns:a16="http://schemas.microsoft.com/office/drawing/2014/main" id="{85F357C9-E849-4B49-8015-7AF8AAB49067}"/>
            </a:ext>
          </a:extLst>
        </xdr:cNvPr>
        <xdr:cNvSpPr/>
      </xdr:nvSpPr>
      <xdr:spPr>
        <a:xfrm>
          <a:off x="15732307" y="966650"/>
          <a:ext cx="24765"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8</xdr:col>
      <xdr:colOff>47625</xdr:colOff>
      <xdr:row>8</xdr:row>
      <xdr:rowOff>121103</xdr:rowOff>
    </xdr:from>
    <xdr:to>
      <xdr:col>8</xdr:col>
      <xdr:colOff>247650</xdr:colOff>
      <xdr:row>10</xdr:row>
      <xdr:rowOff>57149</xdr:rowOff>
    </xdr:to>
    <xdr:sp macro="" textlink="">
      <xdr:nvSpPr>
        <xdr:cNvPr id="4" name="正方形/長方形 3">
          <a:extLst>
            <a:ext uri="{FF2B5EF4-FFF2-40B4-BE49-F238E27FC236}">
              <a16:creationId xmlns:a16="http://schemas.microsoft.com/office/drawing/2014/main" id="{6A2ABFA1-61B0-4AA4-9062-6D4D070F6007}"/>
            </a:ext>
          </a:extLst>
        </xdr:cNvPr>
        <xdr:cNvSpPr/>
      </xdr:nvSpPr>
      <xdr:spPr>
        <a:xfrm flipH="1">
          <a:off x="5145405" y="1309823"/>
          <a:ext cx="200025" cy="278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352426</xdr:colOff>
      <xdr:row>11</xdr:row>
      <xdr:rowOff>57150</xdr:rowOff>
    </xdr:from>
    <xdr:to>
      <xdr:col>6</xdr:col>
      <xdr:colOff>619126</xdr:colOff>
      <xdr:row>11</xdr:row>
      <xdr:rowOff>285750</xdr:rowOff>
    </xdr:to>
    <xdr:sp macro="" textlink="">
      <xdr:nvSpPr>
        <xdr:cNvPr id="2" name="正方形/長方形 1">
          <a:extLst>
            <a:ext uri="{FF2B5EF4-FFF2-40B4-BE49-F238E27FC236}">
              <a16:creationId xmlns:a16="http://schemas.microsoft.com/office/drawing/2014/main" id="{ACA2CCEC-C821-40EC-A4BA-4BE146489E6A}"/>
            </a:ext>
          </a:extLst>
        </xdr:cNvPr>
        <xdr:cNvSpPr/>
      </xdr:nvSpPr>
      <xdr:spPr>
        <a:xfrm>
          <a:off x="3537586" y="188595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30</xdr:col>
      <xdr:colOff>698047</xdr:colOff>
      <xdr:row>6</xdr:row>
      <xdr:rowOff>21770</xdr:rowOff>
    </xdr:from>
    <xdr:to>
      <xdr:col>31</xdr:col>
      <xdr:colOff>21772</xdr:colOff>
      <xdr:row>7</xdr:row>
      <xdr:rowOff>0</xdr:rowOff>
    </xdr:to>
    <xdr:sp macro="" textlink="">
      <xdr:nvSpPr>
        <xdr:cNvPr id="3" name="正方形/長方形 2">
          <a:extLst>
            <a:ext uri="{FF2B5EF4-FFF2-40B4-BE49-F238E27FC236}">
              <a16:creationId xmlns:a16="http://schemas.microsoft.com/office/drawing/2014/main" id="{E1B82002-9A14-4223-8E97-B0052F09B325}"/>
            </a:ext>
          </a:extLst>
        </xdr:cNvPr>
        <xdr:cNvSpPr/>
      </xdr:nvSpPr>
      <xdr:spPr>
        <a:xfrm>
          <a:off x="18323107" y="1027610"/>
          <a:ext cx="24765"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8</xdr:col>
      <xdr:colOff>47625</xdr:colOff>
      <xdr:row>8</xdr:row>
      <xdr:rowOff>121103</xdr:rowOff>
    </xdr:from>
    <xdr:to>
      <xdr:col>8</xdr:col>
      <xdr:colOff>247650</xdr:colOff>
      <xdr:row>10</xdr:row>
      <xdr:rowOff>57149</xdr:rowOff>
    </xdr:to>
    <xdr:sp macro="" textlink="">
      <xdr:nvSpPr>
        <xdr:cNvPr id="4" name="正方形/長方形 3">
          <a:extLst>
            <a:ext uri="{FF2B5EF4-FFF2-40B4-BE49-F238E27FC236}">
              <a16:creationId xmlns:a16="http://schemas.microsoft.com/office/drawing/2014/main" id="{23F888AF-6845-4B91-9818-213A0FE9D47B}"/>
            </a:ext>
          </a:extLst>
        </xdr:cNvPr>
        <xdr:cNvSpPr/>
      </xdr:nvSpPr>
      <xdr:spPr>
        <a:xfrm flipH="1">
          <a:off x="4657725" y="1431743"/>
          <a:ext cx="200025" cy="278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8DB60-FCE0-4DCD-BFD6-5D7D0FA0229F}">
  <dimension ref="C1:U35"/>
  <sheetViews>
    <sheetView topLeftCell="A22" workbookViewId="0">
      <selection activeCell="D29" sqref="D29:S29"/>
    </sheetView>
  </sheetViews>
  <sheetFormatPr defaultRowHeight="18" x14ac:dyDescent="0.45"/>
  <cols>
    <col min="12" max="12" width="11.19921875" customWidth="1"/>
  </cols>
  <sheetData>
    <row r="1" spans="3:21" ht="63" customHeight="1" thickBot="1" x14ac:dyDescent="0.5">
      <c r="C1" s="237" t="s">
        <v>57</v>
      </c>
      <c r="D1" s="238"/>
      <c r="E1" s="238"/>
      <c r="F1" s="238"/>
      <c r="G1" s="238"/>
      <c r="H1" s="238"/>
      <c r="I1" s="239"/>
    </row>
    <row r="2" spans="3:21" ht="17.399999999999999" customHeight="1" x14ac:dyDescent="0.45">
      <c r="C2" s="45"/>
      <c r="D2" s="46"/>
      <c r="E2" s="46"/>
      <c r="F2" s="47"/>
      <c r="G2" s="47"/>
    </row>
    <row r="3" spans="3:21" ht="30" customHeight="1" thickBot="1" x14ac:dyDescent="0.5">
      <c r="C3" s="240" t="s">
        <v>58</v>
      </c>
      <c r="D3" s="240"/>
      <c r="E3" s="240"/>
      <c r="F3" s="240"/>
      <c r="G3" s="240"/>
      <c r="H3" s="240"/>
      <c r="I3" s="240"/>
      <c r="J3" s="240"/>
      <c r="K3" s="240"/>
      <c r="L3" s="240"/>
      <c r="M3" s="240"/>
      <c r="N3" s="240"/>
      <c r="O3" s="240"/>
      <c r="P3" s="240"/>
      <c r="Q3" s="240"/>
      <c r="R3" s="240"/>
    </row>
    <row r="4" spans="3:21" ht="14.4" customHeight="1" x14ac:dyDescent="0.45">
      <c r="C4" s="47"/>
      <c r="D4" s="47"/>
      <c r="E4" s="47"/>
      <c r="F4" s="47"/>
      <c r="G4" s="47"/>
      <c r="K4" s="47"/>
      <c r="L4" s="47"/>
      <c r="M4" s="47"/>
      <c r="N4" s="47"/>
      <c r="O4" s="47"/>
    </row>
    <row r="5" spans="3:21" ht="30" customHeight="1" thickBot="1" x14ac:dyDescent="0.5">
      <c r="C5" s="236" t="s">
        <v>74</v>
      </c>
      <c r="D5" s="236"/>
      <c r="E5" s="236"/>
      <c r="F5" s="236"/>
      <c r="G5" s="236"/>
      <c r="H5" s="236"/>
      <c r="I5" s="236"/>
      <c r="J5" s="236"/>
      <c r="K5" s="236"/>
      <c r="L5" s="236"/>
    </row>
    <row r="6" spans="3:21" ht="14.4" customHeight="1" x14ac:dyDescent="0.45">
      <c r="C6" s="47"/>
      <c r="D6" s="47"/>
      <c r="E6" s="47"/>
      <c r="F6" s="47"/>
      <c r="G6" s="47"/>
    </row>
    <row r="7" spans="3:21" ht="30" customHeight="1" thickBot="1" x14ac:dyDescent="0.5">
      <c r="C7" s="236" t="s">
        <v>59</v>
      </c>
      <c r="D7" s="236"/>
      <c r="E7" s="236"/>
      <c r="F7" s="236"/>
      <c r="G7" s="236"/>
      <c r="H7" s="236"/>
      <c r="I7" s="236"/>
      <c r="J7" s="236"/>
      <c r="K7" s="236"/>
      <c r="L7" s="236"/>
      <c r="M7" s="236"/>
      <c r="N7" s="236"/>
      <c r="O7" s="236"/>
      <c r="P7" s="236"/>
      <c r="Q7" s="236"/>
    </row>
    <row r="8" spans="3:21" ht="17.399999999999999" customHeight="1" x14ac:dyDescent="0.45">
      <c r="C8" s="47"/>
      <c r="D8" s="47"/>
      <c r="E8" s="47"/>
      <c r="F8" s="47"/>
      <c r="G8" s="47"/>
    </row>
    <row r="9" spans="3:21" ht="30" customHeight="1" thickBot="1" x14ac:dyDescent="0.5">
      <c r="C9" s="240" t="s">
        <v>60</v>
      </c>
      <c r="D9" s="240"/>
      <c r="E9" s="240"/>
      <c r="F9" s="240"/>
      <c r="G9" s="240"/>
      <c r="H9" s="240"/>
      <c r="I9" s="240"/>
      <c r="J9" s="240"/>
      <c r="K9" s="240"/>
      <c r="L9" s="240"/>
      <c r="M9" s="240"/>
      <c r="N9" s="240"/>
    </row>
    <row r="10" spans="3:21" ht="16.2" customHeight="1" x14ac:dyDescent="0.45">
      <c r="C10" s="47"/>
      <c r="D10" s="47"/>
      <c r="E10" s="47"/>
      <c r="F10" s="47"/>
      <c r="G10" s="47"/>
    </row>
    <row r="11" spans="3:21" ht="30" customHeight="1" thickBot="1" x14ac:dyDescent="0.5">
      <c r="C11" s="236" t="s">
        <v>61</v>
      </c>
      <c r="D11" s="236"/>
      <c r="E11" s="236"/>
      <c r="F11" s="236"/>
      <c r="G11" s="236"/>
      <c r="H11" s="236"/>
      <c r="I11" s="236"/>
      <c r="J11" s="236"/>
      <c r="K11" s="236"/>
      <c r="L11" s="236"/>
      <c r="M11" s="236"/>
    </row>
    <row r="12" spans="3:21" ht="16.8" customHeight="1" x14ac:dyDescent="0.45">
      <c r="C12" s="47"/>
      <c r="J12" s="48"/>
      <c r="M12" s="49"/>
    </row>
    <row r="13" spans="3:21" ht="30" customHeight="1" thickBot="1" x14ac:dyDescent="0.5">
      <c r="C13" s="236" t="s">
        <v>73</v>
      </c>
      <c r="D13" s="236"/>
      <c r="E13" s="236"/>
      <c r="F13" s="236"/>
      <c r="G13" s="236"/>
      <c r="H13" s="236"/>
      <c r="I13" s="236"/>
      <c r="J13" s="236"/>
      <c r="K13" s="236"/>
      <c r="L13" s="236"/>
      <c r="M13" s="236"/>
      <c r="N13" s="236"/>
      <c r="O13" s="236"/>
      <c r="P13" s="236"/>
      <c r="Q13" s="236"/>
      <c r="R13" s="236"/>
      <c r="S13" s="236"/>
      <c r="T13" s="236"/>
      <c r="U13" s="158"/>
    </row>
    <row r="14" spans="3:21" ht="19.2" customHeight="1" x14ac:dyDescent="0.45">
      <c r="C14" s="47"/>
      <c r="D14" s="47"/>
      <c r="E14" s="47"/>
      <c r="F14" s="47"/>
      <c r="G14" s="47"/>
    </row>
    <row r="15" spans="3:21" ht="30" customHeight="1" thickBot="1" x14ac:dyDescent="0.5">
      <c r="C15" s="236" t="s">
        <v>147</v>
      </c>
      <c r="D15" s="236"/>
      <c r="E15" s="236"/>
      <c r="F15" s="236"/>
      <c r="G15" s="236"/>
      <c r="H15" s="236"/>
      <c r="I15" s="236"/>
      <c r="J15" s="236"/>
      <c r="K15" s="236"/>
      <c r="L15" s="236"/>
      <c r="M15" s="236"/>
      <c r="N15" s="236"/>
    </row>
    <row r="16" spans="3:21" ht="15" customHeight="1" thickBot="1" x14ac:dyDescent="0.5"/>
    <row r="17" spans="3:20" ht="30" customHeight="1" x14ac:dyDescent="0.45">
      <c r="C17" s="244" t="s">
        <v>85</v>
      </c>
      <c r="D17" s="245"/>
      <c r="E17" s="245"/>
      <c r="F17" s="245"/>
      <c r="G17" s="245"/>
      <c r="H17" s="245"/>
      <c r="I17" s="245"/>
      <c r="J17" s="245"/>
      <c r="K17" s="245"/>
      <c r="L17" s="245"/>
      <c r="M17" s="245"/>
      <c r="N17" s="245"/>
      <c r="O17" s="245"/>
      <c r="P17" s="245"/>
      <c r="Q17" s="245"/>
      <c r="R17" s="245"/>
      <c r="S17" s="245"/>
      <c r="T17" s="246"/>
    </row>
    <row r="18" spans="3:20" ht="13.8" customHeight="1" x14ac:dyDescent="0.45">
      <c r="C18" s="247"/>
      <c r="D18" s="248"/>
      <c r="E18" s="248"/>
      <c r="F18" s="248"/>
      <c r="G18" s="248"/>
      <c r="H18" s="248"/>
      <c r="I18" s="248"/>
      <c r="J18" s="248"/>
      <c r="K18" s="248"/>
      <c r="L18" s="248"/>
      <c r="M18" s="248"/>
      <c r="N18" s="248"/>
      <c r="O18" s="248"/>
      <c r="P18" s="248"/>
      <c r="Q18" s="248"/>
      <c r="R18" s="248"/>
      <c r="S18" s="248"/>
      <c r="T18" s="249"/>
    </row>
    <row r="19" spans="3:20" ht="30" customHeight="1" x14ac:dyDescent="0.45">
      <c r="C19" s="247"/>
      <c r="D19" s="248"/>
      <c r="E19" s="248"/>
      <c r="F19" s="248"/>
      <c r="G19" s="248"/>
      <c r="H19" s="248"/>
      <c r="I19" s="248"/>
      <c r="J19" s="248"/>
      <c r="K19" s="248"/>
      <c r="L19" s="248"/>
      <c r="M19" s="248"/>
      <c r="N19" s="248"/>
      <c r="O19" s="248"/>
      <c r="P19" s="248"/>
      <c r="Q19" s="248"/>
      <c r="R19" s="248"/>
      <c r="S19" s="248"/>
      <c r="T19" s="249"/>
    </row>
    <row r="20" spans="3:20" ht="30" customHeight="1" x14ac:dyDescent="0.45">
      <c r="C20" s="247"/>
      <c r="D20" s="248"/>
      <c r="E20" s="248"/>
      <c r="F20" s="248"/>
      <c r="G20" s="248"/>
      <c r="H20" s="248"/>
      <c r="I20" s="248"/>
      <c r="J20" s="248"/>
      <c r="K20" s="248"/>
      <c r="L20" s="248"/>
      <c r="M20" s="248"/>
      <c r="N20" s="248"/>
      <c r="O20" s="248"/>
      <c r="P20" s="248"/>
      <c r="Q20" s="248"/>
      <c r="R20" s="248"/>
      <c r="S20" s="248"/>
      <c r="T20" s="249"/>
    </row>
    <row r="21" spans="3:20" ht="61.8" customHeight="1" thickBot="1" x14ac:dyDescent="0.5">
      <c r="C21" s="250"/>
      <c r="D21" s="251"/>
      <c r="E21" s="251"/>
      <c r="F21" s="251"/>
      <c r="G21" s="251"/>
      <c r="H21" s="251"/>
      <c r="I21" s="251"/>
      <c r="J21" s="251"/>
      <c r="K21" s="251"/>
      <c r="L21" s="251"/>
      <c r="M21" s="251"/>
      <c r="N21" s="251"/>
      <c r="O21" s="251"/>
      <c r="P21" s="251"/>
      <c r="Q21" s="251"/>
      <c r="R21" s="251"/>
      <c r="S21" s="251"/>
      <c r="T21" s="252"/>
    </row>
    <row r="22" spans="3:20" ht="16.2" customHeight="1" thickBot="1" x14ac:dyDescent="0.5">
      <c r="C22" s="47"/>
    </row>
    <row r="23" spans="3:20" ht="8.4" customHeight="1" x14ac:dyDescent="0.45">
      <c r="C23" s="50"/>
      <c r="D23" s="51"/>
      <c r="E23" s="51"/>
      <c r="F23" s="51"/>
      <c r="G23" s="51"/>
      <c r="H23" s="51"/>
      <c r="I23" s="51"/>
      <c r="J23" s="51"/>
      <c r="K23" s="51"/>
      <c r="L23" s="51"/>
      <c r="M23" s="51"/>
      <c r="N23" s="51"/>
      <c r="O23" s="51"/>
      <c r="P23" s="51"/>
      <c r="Q23" s="51"/>
      <c r="R23" s="51"/>
      <c r="S23" s="51"/>
      <c r="T23" s="52"/>
    </row>
    <row r="24" spans="3:20" ht="30" customHeight="1" x14ac:dyDescent="0.45">
      <c r="C24" s="53"/>
      <c r="D24" s="253" t="s">
        <v>62</v>
      </c>
      <c r="E24" s="253"/>
      <c r="F24" s="253"/>
      <c r="G24" s="253"/>
      <c r="H24" s="253"/>
      <c r="I24" s="253"/>
      <c r="J24" s="253"/>
      <c r="K24" s="253"/>
      <c r="L24" s="253"/>
      <c r="M24" s="253"/>
      <c r="N24" s="253"/>
      <c r="O24" s="253"/>
      <c r="P24" s="253"/>
      <c r="Q24" s="253"/>
      <c r="R24" s="253"/>
      <c r="S24" s="253"/>
      <c r="T24" s="54"/>
    </row>
    <row r="25" spans="3:20" ht="10.199999999999999" customHeight="1" x14ac:dyDescent="0.45">
      <c r="C25" s="53"/>
      <c r="F25" s="47"/>
      <c r="T25" s="54"/>
    </row>
    <row r="26" spans="3:20" ht="30" customHeight="1" x14ac:dyDescent="0.45">
      <c r="C26" s="55"/>
      <c r="D26" s="254" t="s">
        <v>148</v>
      </c>
      <c r="E26" s="254"/>
      <c r="F26" s="254"/>
      <c r="G26" s="254"/>
      <c r="H26" s="254"/>
      <c r="I26" s="254"/>
      <c r="J26" s="254"/>
      <c r="K26" s="254"/>
      <c r="L26" s="254"/>
      <c r="M26" s="254"/>
      <c r="N26" s="254"/>
      <c r="O26" s="254"/>
      <c r="P26" s="254"/>
      <c r="Q26" s="254"/>
      <c r="R26" s="254"/>
      <c r="S26" s="254"/>
      <c r="T26" s="54"/>
    </row>
    <row r="27" spans="3:20" ht="27" customHeight="1" x14ac:dyDescent="0.45">
      <c r="C27" s="55"/>
      <c r="E27" s="241" t="s">
        <v>180</v>
      </c>
      <c r="F27" s="241"/>
      <c r="G27" s="241"/>
      <c r="H27" s="241"/>
      <c r="I27" s="241"/>
      <c r="J27" s="241"/>
      <c r="K27" s="241"/>
      <c r="L27" s="241"/>
      <c r="M27" s="58"/>
      <c r="N27" s="58"/>
      <c r="O27" s="58"/>
      <c r="T27" s="54"/>
    </row>
    <row r="28" spans="3:20" ht="13.8" customHeight="1" x14ac:dyDescent="0.45">
      <c r="C28" s="55"/>
      <c r="F28" s="56"/>
      <c r="G28" s="57"/>
      <c r="H28" s="58"/>
      <c r="I28" s="58"/>
      <c r="J28" s="58"/>
      <c r="K28" s="58"/>
      <c r="L28" s="58"/>
      <c r="M28" s="58"/>
      <c r="N28" s="58"/>
      <c r="O28" s="58"/>
      <c r="T28" s="54"/>
    </row>
    <row r="29" spans="3:20" ht="30" customHeight="1" x14ac:dyDescent="0.45">
      <c r="C29" s="53"/>
      <c r="D29" s="255" t="s">
        <v>63</v>
      </c>
      <c r="E29" s="255"/>
      <c r="F29" s="255"/>
      <c r="G29" s="255"/>
      <c r="H29" s="255"/>
      <c r="I29" s="255"/>
      <c r="J29" s="255"/>
      <c r="K29" s="255"/>
      <c r="L29" s="255"/>
      <c r="M29" s="255"/>
      <c r="N29" s="255"/>
      <c r="O29" s="255"/>
      <c r="P29" s="255"/>
      <c r="Q29" s="255"/>
      <c r="R29" s="255"/>
      <c r="S29" s="255"/>
      <c r="T29" s="54"/>
    </row>
    <row r="30" spans="3:20" ht="12" customHeight="1" x14ac:dyDescent="0.45">
      <c r="C30" s="53"/>
      <c r="G30" s="57"/>
      <c r="H30" s="58"/>
      <c r="I30" s="58"/>
      <c r="J30" s="58"/>
      <c r="K30" s="58"/>
      <c r="L30" s="58"/>
      <c r="M30" s="58"/>
      <c r="N30" s="58"/>
      <c r="O30" s="58"/>
      <c r="T30" s="54"/>
    </row>
    <row r="31" spans="3:20" ht="30" customHeight="1" x14ac:dyDescent="0.45">
      <c r="C31" s="59"/>
      <c r="D31" s="242" t="s">
        <v>64</v>
      </c>
      <c r="E31" s="242"/>
      <c r="F31" s="242"/>
      <c r="G31" s="242"/>
      <c r="H31" s="242"/>
      <c r="I31" s="242"/>
      <c r="J31" s="242"/>
      <c r="K31" s="242"/>
      <c r="L31" s="242"/>
      <c r="M31" s="242"/>
      <c r="N31" s="242"/>
      <c r="O31" s="242"/>
      <c r="P31" s="242"/>
      <c r="Q31" s="242"/>
      <c r="R31" s="242"/>
      <c r="S31" s="242"/>
      <c r="T31" s="54"/>
    </row>
    <row r="32" spans="3:20" ht="22.5" customHeight="1" thickBot="1" x14ac:dyDescent="0.5">
      <c r="C32" s="60"/>
      <c r="D32" s="61"/>
      <c r="E32" s="62"/>
      <c r="F32" s="63"/>
      <c r="G32" s="64"/>
      <c r="H32" s="62"/>
      <c r="I32" s="61"/>
      <c r="J32" s="61"/>
      <c r="K32" s="61"/>
      <c r="L32" s="61"/>
      <c r="M32" s="61"/>
      <c r="N32" s="62"/>
      <c r="O32" s="62"/>
      <c r="P32" s="62"/>
      <c r="Q32" s="62"/>
      <c r="R32" s="62"/>
      <c r="S32" s="62"/>
      <c r="T32" s="65"/>
    </row>
    <row r="33" spans="3:18" ht="14.4" customHeight="1" x14ac:dyDescent="0.45">
      <c r="C33" s="56"/>
      <c r="D33" s="66"/>
      <c r="F33" s="56"/>
      <c r="G33" s="67"/>
      <c r="I33" s="66"/>
      <c r="J33" s="66"/>
      <c r="K33" s="66"/>
      <c r="L33" s="66"/>
      <c r="M33" s="66"/>
    </row>
    <row r="34" spans="3:18" ht="30" customHeight="1" x14ac:dyDescent="0.45">
      <c r="C34" s="56"/>
      <c r="D34" s="66"/>
      <c r="F34" s="56"/>
      <c r="G34" s="67"/>
      <c r="I34" s="66"/>
      <c r="J34" s="66"/>
      <c r="K34" s="66"/>
      <c r="L34" s="66"/>
      <c r="M34" s="66"/>
      <c r="O34" s="68"/>
      <c r="P34" s="243" t="s">
        <v>65</v>
      </c>
      <c r="Q34" s="243"/>
      <c r="R34" s="243"/>
    </row>
    <row r="35" spans="3:18" ht="21" customHeight="1" x14ac:dyDescent="0.45"/>
  </sheetData>
  <mergeCells count="15">
    <mergeCell ref="C13:T13"/>
    <mergeCell ref="C15:N15"/>
    <mergeCell ref="E27:L27"/>
    <mergeCell ref="D31:S31"/>
    <mergeCell ref="P34:R34"/>
    <mergeCell ref="C17:T21"/>
    <mergeCell ref="D24:S24"/>
    <mergeCell ref="D26:S26"/>
    <mergeCell ref="D29:S29"/>
    <mergeCell ref="C11:M11"/>
    <mergeCell ref="C1:I1"/>
    <mergeCell ref="C3:R3"/>
    <mergeCell ref="C5:L5"/>
    <mergeCell ref="C7:Q7"/>
    <mergeCell ref="C9:N9"/>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AD9B5-28DD-43A9-93C3-2131A931F182}">
  <dimension ref="A1:AM70"/>
  <sheetViews>
    <sheetView view="pageBreakPreview" zoomScale="126" zoomScaleNormal="100" zoomScaleSheetLayoutView="126" workbookViewId="0">
      <selection activeCell="N17" sqref="N17"/>
    </sheetView>
  </sheetViews>
  <sheetFormatPr defaultColWidth="8.09765625" defaultRowHeight="18" x14ac:dyDescent="0.45"/>
  <cols>
    <col min="1" max="1" width="1.8984375" customWidth="1"/>
    <col min="2" max="2" width="3.69921875" customWidth="1"/>
    <col min="3" max="3" width="11.3984375" customWidth="1"/>
    <col min="4" max="4" width="13.296875" customWidth="1"/>
    <col min="5" max="5" width="6.5" customWidth="1"/>
    <col min="6" max="6" width="5" bestFit="1" customWidth="1"/>
    <col min="7" max="7" width="10.09765625" bestFit="1" customWidth="1"/>
    <col min="8" max="9" width="8.59765625" bestFit="1" customWidth="1"/>
    <col min="14" max="15" width="7.69921875" customWidth="1"/>
    <col min="16" max="16" width="2.09765625" customWidth="1"/>
    <col min="17" max="17" width="8.59765625" hidden="1" customWidth="1"/>
    <col min="18" max="18" width="1.8984375" hidden="1" customWidth="1"/>
    <col min="19" max="19" width="14" hidden="1" customWidth="1"/>
    <col min="20" max="20" width="3.59765625" bestFit="1" customWidth="1"/>
    <col min="21" max="21" width="12.3984375" style="78" bestFit="1" customWidth="1"/>
  </cols>
  <sheetData>
    <row r="1" spans="2:28" ht="13.5" customHeight="1" x14ac:dyDescent="0.45">
      <c r="B1" s="272" t="s">
        <v>55</v>
      </c>
      <c r="C1" s="272"/>
      <c r="D1" s="272"/>
      <c r="E1" s="272"/>
      <c r="F1" s="272"/>
      <c r="G1" s="272"/>
      <c r="H1" s="272"/>
      <c r="I1" s="272"/>
      <c r="J1" s="272"/>
      <c r="K1" s="272"/>
      <c r="L1" s="272"/>
      <c r="M1" s="272"/>
      <c r="N1" s="272"/>
      <c r="O1" s="44"/>
      <c r="P1" s="44"/>
      <c r="Q1" s="44"/>
    </row>
    <row r="2" spans="2:28" ht="13.5" customHeight="1" x14ac:dyDescent="0.45">
      <c r="B2" s="272"/>
      <c r="C2" s="272"/>
      <c r="D2" s="272"/>
      <c r="E2" s="272"/>
      <c r="F2" s="272"/>
      <c r="G2" s="272"/>
      <c r="H2" s="272"/>
      <c r="I2" s="272"/>
      <c r="J2" s="272"/>
      <c r="K2" s="272"/>
      <c r="L2" s="272"/>
      <c r="M2" s="272"/>
      <c r="N2" s="272"/>
      <c r="O2" s="44"/>
      <c r="P2" s="44"/>
      <c r="Q2" s="44"/>
    </row>
    <row r="3" spans="2:28" ht="13.5" customHeight="1" thickBot="1" x14ac:dyDescent="0.5">
      <c r="B3" s="1"/>
      <c r="C3" s="1"/>
      <c r="D3" s="1"/>
      <c r="E3" s="1"/>
      <c r="F3" s="1"/>
      <c r="G3" s="1"/>
      <c r="H3" s="1"/>
      <c r="I3" s="1"/>
      <c r="J3" s="1"/>
      <c r="K3" s="1"/>
      <c r="L3" s="1"/>
      <c r="M3" s="1"/>
      <c r="N3" s="1"/>
      <c r="O3" s="1"/>
      <c r="P3" s="1"/>
      <c r="Q3" s="1"/>
    </row>
    <row r="4" spans="2:28" ht="13.5" customHeight="1" thickBot="1" x14ac:dyDescent="0.5">
      <c r="B4" s="273" t="s">
        <v>142</v>
      </c>
      <c r="C4" s="257"/>
      <c r="E4" s="274" t="s">
        <v>0</v>
      </c>
      <c r="F4" s="275"/>
      <c r="G4" s="275"/>
      <c r="H4" s="275"/>
      <c r="I4" s="275"/>
      <c r="J4" s="276"/>
      <c r="L4" s="313" t="s">
        <v>144</v>
      </c>
      <c r="M4" s="313"/>
      <c r="N4" s="313"/>
      <c r="O4" s="100"/>
      <c r="P4" s="97"/>
      <c r="Q4" s="69"/>
      <c r="R4" s="2"/>
      <c r="S4" s="2"/>
    </row>
    <row r="5" spans="2:28" ht="18.600000000000001" thickBot="1" x14ac:dyDescent="0.5">
      <c r="B5" s="280"/>
      <c r="C5" s="281"/>
      <c r="E5" s="277"/>
      <c r="F5" s="278"/>
      <c r="G5" s="278"/>
      <c r="H5" s="278"/>
      <c r="I5" s="278"/>
      <c r="J5" s="279"/>
      <c r="L5" s="310" t="s">
        <v>1</v>
      </c>
      <c r="M5" s="311"/>
      <c r="N5" s="312"/>
      <c r="O5" s="70"/>
      <c r="P5" s="98"/>
      <c r="Q5" s="70"/>
    </row>
    <row r="6" spans="2:28" ht="8.25" customHeight="1" thickBot="1" x14ac:dyDescent="0.5">
      <c r="B6" s="282"/>
      <c r="C6" s="283"/>
      <c r="AA6" s="3"/>
      <c r="AB6" s="3"/>
    </row>
    <row r="7" spans="2:28" ht="6" customHeight="1" thickBot="1" x14ac:dyDescent="0.5">
      <c r="W7" s="3"/>
      <c r="AA7" s="3"/>
      <c r="AB7" s="3"/>
    </row>
    <row r="8" spans="2:28" x14ac:dyDescent="0.45">
      <c r="B8" s="256" t="s">
        <v>2</v>
      </c>
      <c r="C8" s="257"/>
      <c r="D8" s="262"/>
      <c r="E8" s="263"/>
      <c r="F8" s="263"/>
      <c r="G8" s="264"/>
      <c r="H8" s="265" t="s">
        <v>3</v>
      </c>
      <c r="I8" s="320" t="s">
        <v>56</v>
      </c>
      <c r="J8" s="321"/>
      <c r="K8" s="321"/>
      <c r="L8" s="321"/>
      <c r="M8" s="321"/>
      <c r="N8" s="322"/>
      <c r="O8" s="71"/>
      <c r="Q8" s="71"/>
    </row>
    <row r="9" spans="2:28" ht="13.5" customHeight="1" x14ac:dyDescent="0.45">
      <c r="B9" s="258"/>
      <c r="C9" s="259"/>
      <c r="D9" s="266"/>
      <c r="E9" s="268"/>
      <c r="F9" s="268"/>
      <c r="G9" s="269"/>
      <c r="H9" s="266"/>
      <c r="I9" s="323"/>
      <c r="J9" s="324"/>
      <c r="K9" s="324"/>
      <c r="L9" s="324"/>
      <c r="M9" s="324"/>
      <c r="N9" s="325"/>
      <c r="O9" s="72"/>
      <c r="Q9" s="72"/>
    </row>
    <row r="10" spans="2:28" ht="14.25" customHeight="1" thickBot="1" x14ac:dyDescent="0.5">
      <c r="B10" s="260"/>
      <c r="C10" s="261"/>
      <c r="D10" s="267"/>
      <c r="E10" s="270"/>
      <c r="F10" s="270"/>
      <c r="G10" s="271"/>
      <c r="H10" s="267"/>
      <c r="I10" s="326"/>
      <c r="J10" s="327"/>
      <c r="K10" s="327"/>
      <c r="L10" s="327"/>
      <c r="M10" s="327"/>
      <c r="N10" s="328"/>
      <c r="O10" s="72"/>
      <c r="Q10" s="72"/>
    </row>
    <row r="11" spans="2:28" ht="14.25" customHeight="1" x14ac:dyDescent="0.45">
      <c r="B11" s="284" t="s">
        <v>4</v>
      </c>
      <c r="C11" s="285"/>
      <c r="D11" s="286"/>
      <c r="E11" s="287"/>
      <c r="F11" s="287"/>
      <c r="G11" s="288"/>
      <c r="H11" s="289" t="s">
        <v>5</v>
      </c>
      <c r="I11" s="291" t="s">
        <v>6</v>
      </c>
      <c r="J11" s="292"/>
      <c r="K11" s="292"/>
      <c r="L11" s="292"/>
      <c r="M11" s="292"/>
      <c r="N11" s="293"/>
      <c r="O11" s="73"/>
      <c r="Q11" s="73"/>
    </row>
    <row r="12" spans="2:28" ht="26.25" customHeight="1" thickBot="1" x14ac:dyDescent="0.5">
      <c r="B12" s="267"/>
      <c r="C12" s="271"/>
      <c r="D12" s="267"/>
      <c r="E12" s="270"/>
      <c r="F12" s="270"/>
      <c r="G12" s="271"/>
      <c r="H12" s="290"/>
      <c r="I12" s="267"/>
      <c r="J12" s="270"/>
      <c r="K12" s="270"/>
      <c r="L12" s="270"/>
      <c r="M12" s="270"/>
      <c r="N12" s="271"/>
      <c r="O12" s="74"/>
      <c r="Q12" s="74"/>
    </row>
    <row r="13" spans="2:28" ht="18.600000000000001" thickBot="1" x14ac:dyDescent="0.5">
      <c r="B13" s="295" t="s">
        <v>145</v>
      </c>
      <c r="C13" s="295"/>
      <c r="D13" s="295"/>
      <c r="E13" s="295"/>
      <c r="F13" s="295"/>
      <c r="G13" s="295"/>
      <c r="H13" s="295"/>
      <c r="I13" s="295"/>
      <c r="J13" s="295"/>
      <c r="K13" s="295"/>
      <c r="L13" s="295"/>
      <c r="M13" s="295"/>
      <c r="N13" s="295"/>
      <c r="O13" s="75"/>
      <c r="P13" s="75"/>
      <c r="Q13" s="75"/>
    </row>
    <row r="14" spans="2:28" x14ac:dyDescent="0.45">
      <c r="B14" s="273" t="s">
        <v>7</v>
      </c>
      <c r="C14" s="296" t="s">
        <v>8</v>
      </c>
      <c r="D14" s="296" t="s">
        <v>9</v>
      </c>
      <c r="E14" s="296" t="s">
        <v>10</v>
      </c>
      <c r="F14" s="296" t="s">
        <v>11</v>
      </c>
      <c r="G14" s="273" t="s">
        <v>12</v>
      </c>
      <c r="H14" s="296"/>
      <c r="I14" s="257"/>
      <c r="J14" s="298" t="s">
        <v>13</v>
      </c>
      <c r="K14" s="296"/>
      <c r="L14" s="299"/>
      <c r="M14" s="256" t="s">
        <v>70</v>
      </c>
      <c r="N14" s="318" t="s">
        <v>71</v>
      </c>
      <c r="O14" s="314" t="s">
        <v>80</v>
      </c>
    </row>
    <row r="15" spans="2:28" ht="18.600000000000001" thickBot="1" x14ac:dyDescent="0.5">
      <c r="B15" s="260"/>
      <c r="C15" s="297"/>
      <c r="D15" s="297"/>
      <c r="E15" s="297"/>
      <c r="F15" s="297"/>
      <c r="G15" s="5" t="s">
        <v>14</v>
      </c>
      <c r="H15" s="6" t="s">
        <v>15</v>
      </c>
      <c r="I15" s="7" t="s">
        <v>16</v>
      </c>
      <c r="J15" s="8" t="s">
        <v>14</v>
      </c>
      <c r="K15" s="6" t="s">
        <v>15</v>
      </c>
      <c r="L15" s="84" t="s">
        <v>16</v>
      </c>
      <c r="M15" s="260"/>
      <c r="N15" s="319"/>
      <c r="O15" s="315"/>
      <c r="T15" s="303" t="s">
        <v>143</v>
      </c>
      <c r="U15" s="303"/>
    </row>
    <row r="16" spans="2:28" ht="18.600000000000001" thickBot="1" x14ac:dyDescent="0.5">
      <c r="B16" s="79" t="s">
        <v>67</v>
      </c>
      <c r="C16" s="80" t="s">
        <v>68</v>
      </c>
      <c r="D16" s="80" t="s">
        <v>69</v>
      </c>
      <c r="E16" s="80" t="s">
        <v>19</v>
      </c>
      <c r="F16" s="80">
        <v>1</v>
      </c>
      <c r="G16" s="91" t="s">
        <v>18</v>
      </c>
      <c r="H16" s="82" t="s">
        <v>20</v>
      </c>
      <c r="I16" s="92" t="s">
        <v>178</v>
      </c>
      <c r="J16" s="83" t="s">
        <v>23</v>
      </c>
      <c r="K16" s="82" t="s">
        <v>30</v>
      </c>
      <c r="L16" s="157" t="s">
        <v>179</v>
      </c>
      <c r="M16" s="81">
        <v>1</v>
      </c>
      <c r="N16" s="85">
        <v>2</v>
      </c>
      <c r="O16" s="103" t="s">
        <v>81</v>
      </c>
      <c r="Q16" s="9" t="s">
        <v>17</v>
      </c>
      <c r="R16" s="10" t="s">
        <v>18</v>
      </c>
      <c r="T16">
        <v>1</v>
      </c>
      <c r="U16" s="78" t="s">
        <v>88</v>
      </c>
    </row>
    <row r="17" spans="2:21" x14ac:dyDescent="0.45">
      <c r="B17" s="11">
        <v>1</v>
      </c>
      <c r="C17" s="12"/>
      <c r="D17" s="12"/>
      <c r="E17" s="12"/>
      <c r="F17" s="12"/>
      <c r="G17" s="13"/>
      <c r="H17" s="14"/>
      <c r="I17" s="15"/>
      <c r="J17" s="16"/>
      <c r="K17" s="14"/>
      <c r="L17" s="86"/>
      <c r="M17" s="93"/>
      <c r="N17" s="86"/>
      <c r="O17" s="146" t="str">
        <f>IF($B$5="","",VLOOKUP($B$5,$T$16:$U$69,2)&amp;"中")</f>
        <v/>
      </c>
      <c r="Q17" t="s">
        <v>22</v>
      </c>
      <c r="R17" t="s">
        <v>23</v>
      </c>
      <c r="S17" s="10"/>
      <c r="T17">
        <v>2</v>
      </c>
      <c r="U17" s="78" t="s">
        <v>89</v>
      </c>
    </row>
    <row r="18" spans="2:21" x14ac:dyDescent="0.45">
      <c r="B18" s="18">
        <v>2</v>
      </c>
      <c r="C18" s="19"/>
      <c r="D18" s="19"/>
      <c r="E18" s="19"/>
      <c r="F18" s="19"/>
      <c r="G18" s="13"/>
      <c r="H18" s="20"/>
      <c r="I18" s="21"/>
      <c r="J18" s="22"/>
      <c r="K18" s="20"/>
      <c r="L18" s="87"/>
      <c r="M18" s="93"/>
      <c r="N18" s="86"/>
      <c r="O18" s="147" t="str">
        <f t="shared" ref="O18:O46" si="0">IF(C18="","",$O$17)</f>
        <v/>
      </c>
      <c r="Q18" t="s">
        <v>24</v>
      </c>
      <c r="R18" t="s">
        <v>26</v>
      </c>
      <c r="S18" s="10"/>
      <c r="T18">
        <v>3</v>
      </c>
      <c r="U18" s="78" t="s">
        <v>90</v>
      </c>
    </row>
    <row r="19" spans="2:21" x14ac:dyDescent="0.45">
      <c r="B19" s="18">
        <v>3</v>
      </c>
      <c r="C19" s="19"/>
      <c r="D19" s="19"/>
      <c r="E19" s="19"/>
      <c r="F19" s="19"/>
      <c r="G19" s="13"/>
      <c r="H19" s="20"/>
      <c r="I19" s="21"/>
      <c r="J19" s="22"/>
      <c r="K19" s="20"/>
      <c r="L19" s="87"/>
      <c r="M19" s="93"/>
      <c r="N19" s="86"/>
      <c r="O19" s="147" t="str">
        <f t="shared" si="0"/>
        <v/>
      </c>
      <c r="Q19" t="s">
        <v>25</v>
      </c>
      <c r="R19" t="s">
        <v>29</v>
      </c>
      <c r="S19" s="10"/>
      <c r="T19">
        <v>4</v>
      </c>
      <c r="U19" s="78" t="s">
        <v>91</v>
      </c>
    </row>
    <row r="20" spans="2:21" x14ac:dyDescent="0.45">
      <c r="B20" s="18">
        <v>4</v>
      </c>
      <c r="C20" s="19"/>
      <c r="D20" s="19"/>
      <c r="E20" s="19"/>
      <c r="F20" s="19"/>
      <c r="G20" s="13"/>
      <c r="H20" s="20"/>
      <c r="I20" s="21"/>
      <c r="J20" s="22"/>
      <c r="K20" s="20"/>
      <c r="L20" s="88"/>
      <c r="M20" s="93"/>
      <c r="N20" s="86"/>
      <c r="O20" s="147" t="str">
        <f t="shared" si="0"/>
        <v/>
      </c>
      <c r="Q20" t="s">
        <v>28</v>
      </c>
      <c r="R20" t="s">
        <v>21</v>
      </c>
      <c r="S20" s="10"/>
      <c r="T20">
        <v>5</v>
      </c>
      <c r="U20" s="78" t="s">
        <v>92</v>
      </c>
    </row>
    <row r="21" spans="2:21" ht="18.600000000000001" thickBot="1" x14ac:dyDescent="0.5">
      <c r="B21" s="24">
        <v>5</v>
      </c>
      <c r="C21" s="25"/>
      <c r="D21" s="25"/>
      <c r="E21" s="25"/>
      <c r="F21" s="25"/>
      <c r="G21" s="26"/>
      <c r="H21" s="27"/>
      <c r="I21" s="28"/>
      <c r="J21" s="29"/>
      <c r="K21" s="27"/>
      <c r="L21" s="89"/>
      <c r="M21" s="94"/>
      <c r="N21" s="101"/>
      <c r="O21" s="148" t="str">
        <f t="shared" si="0"/>
        <v/>
      </c>
      <c r="R21" t="s">
        <v>31</v>
      </c>
      <c r="S21" s="10"/>
      <c r="T21">
        <v>6</v>
      </c>
      <c r="U21" s="78" t="s">
        <v>93</v>
      </c>
    </row>
    <row r="22" spans="2:21" x14ac:dyDescent="0.45">
      <c r="B22" s="31">
        <v>6</v>
      </c>
      <c r="C22" s="32"/>
      <c r="D22" s="32"/>
      <c r="E22" s="32"/>
      <c r="F22" s="32"/>
      <c r="G22" s="13"/>
      <c r="H22" s="33"/>
      <c r="I22" s="34"/>
      <c r="J22" s="35"/>
      <c r="K22" s="33"/>
      <c r="L22" s="90"/>
      <c r="M22" s="95"/>
      <c r="N22" s="90"/>
      <c r="O22" s="146" t="str">
        <f t="shared" si="0"/>
        <v/>
      </c>
      <c r="Q22" t="s">
        <v>32</v>
      </c>
      <c r="R22" t="s">
        <v>35</v>
      </c>
      <c r="S22" s="10"/>
      <c r="T22">
        <v>7</v>
      </c>
      <c r="U22" s="78" t="s">
        <v>94</v>
      </c>
    </row>
    <row r="23" spans="2:21" x14ac:dyDescent="0.45">
      <c r="B23" s="18">
        <v>7</v>
      </c>
      <c r="C23" s="19"/>
      <c r="D23" s="19"/>
      <c r="E23" s="19"/>
      <c r="F23" s="19"/>
      <c r="G23" s="13"/>
      <c r="H23" s="20"/>
      <c r="I23" s="21"/>
      <c r="J23" s="22"/>
      <c r="K23" s="20"/>
      <c r="L23" s="87"/>
      <c r="M23" s="93"/>
      <c r="N23" s="86"/>
      <c r="O23" s="147" t="str">
        <f t="shared" si="0"/>
        <v/>
      </c>
      <c r="Q23" t="s">
        <v>33</v>
      </c>
      <c r="R23" t="s">
        <v>36</v>
      </c>
      <c r="S23" s="10"/>
      <c r="T23">
        <v>8</v>
      </c>
      <c r="U23" s="78" t="s">
        <v>95</v>
      </c>
    </row>
    <row r="24" spans="2:21" x14ac:dyDescent="0.45">
      <c r="B24" s="18">
        <v>8</v>
      </c>
      <c r="C24" s="19"/>
      <c r="D24" s="19"/>
      <c r="E24" s="19"/>
      <c r="F24" s="19"/>
      <c r="G24" s="13"/>
      <c r="H24" s="20"/>
      <c r="I24" s="21"/>
      <c r="J24" s="22"/>
      <c r="K24" s="20"/>
      <c r="L24" s="87"/>
      <c r="M24" s="93"/>
      <c r="N24" s="86"/>
      <c r="O24" s="147" t="str">
        <f t="shared" si="0"/>
        <v/>
      </c>
      <c r="Q24" t="s">
        <v>34</v>
      </c>
      <c r="R24" t="s">
        <v>38</v>
      </c>
      <c r="S24" s="10"/>
      <c r="T24">
        <v>9</v>
      </c>
      <c r="U24" s="78" t="s">
        <v>96</v>
      </c>
    </row>
    <row r="25" spans="2:21" x14ac:dyDescent="0.45">
      <c r="B25" s="18">
        <v>9</v>
      </c>
      <c r="C25" s="19"/>
      <c r="D25" s="19"/>
      <c r="E25" s="19"/>
      <c r="F25" s="19"/>
      <c r="G25" s="13"/>
      <c r="H25" s="20"/>
      <c r="I25" s="21"/>
      <c r="J25" s="22"/>
      <c r="K25" s="20"/>
      <c r="L25" s="87"/>
      <c r="M25" s="93"/>
      <c r="N25" s="86"/>
      <c r="O25" s="147" t="str">
        <f t="shared" si="0"/>
        <v/>
      </c>
      <c r="R25" t="s">
        <v>27</v>
      </c>
      <c r="S25" s="10"/>
      <c r="T25">
        <v>10</v>
      </c>
      <c r="U25" s="78" t="s">
        <v>97</v>
      </c>
    </row>
    <row r="26" spans="2:21" ht="18.600000000000001" thickBot="1" x14ac:dyDescent="0.5">
      <c r="B26" s="24">
        <v>10</v>
      </c>
      <c r="C26" s="25"/>
      <c r="D26" s="25"/>
      <c r="E26" s="25"/>
      <c r="F26" s="25"/>
      <c r="G26" s="26"/>
      <c r="H26" s="27"/>
      <c r="I26" s="30"/>
      <c r="J26" s="29"/>
      <c r="K26" s="27"/>
      <c r="L26" s="89"/>
      <c r="M26" s="96"/>
      <c r="N26" s="102"/>
      <c r="O26" s="148" t="str">
        <f t="shared" si="0"/>
        <v/>
      </c>
      <c r="T26">
        <v>11</v>
      </c>
      <c r="U26" s="78" t="s">
        <v>98</v>
      </c>
    </row>
    <row r="27" spans="2:21" x14ac:dyDescent="0.45">
      <c r="B27" s="31">
        <v>11</v>
      </c>
      <c r="C27" s="32"/>
      <c r="D27" s="32"/>
      <c r="E27" s="32"/>
      <c r="F27" s="32"/>
      <c r="G27" s="13"/>
      <c r="H27" s="33"/>
      <c r="I27" s="36"/>
      <c r="J27" s="35"/>
      <c r="K27" s="33"/>
      <c r="L27" s="90"/>
      <c r="M27" s="93"/>
      <c r="N27" s="86"/>
      <c r="O27" s="146" t="str">
        <f t="shared" si="0"/>
        <v/>
      </c>
      <c r="Q27" t="s">
        <v>19</v>
      </c>
      <c r="T27">
        <v>12</v>
      </c>
      <c r="U27" s="78" t="s">
        <v>99</v>
      </c>
    </row>
    <row r="28" spans="2:21" x14ac:dyDescent="0.45">
      <c r="B28" s="18">
        <v>12</v>
      </c>
      <c r="C28" s="19"/>
      <c r="D28" s="19"/>
      <c r="E28" s="19"/>
      <c r="F28" s="19"/>
      <c r="G28" s="13"/>
      <c r="H28" s="20"/>
      <c r="I28" s="23"/>
      <c r="J28" s="22"/>
      <c r="K28" s="20"/>
      <c r="L28" s="87"/>
      <c r="M28" s="93"/>
      <c r="N28" s="86"/>
      <c r="O28" s="147" t="str">
        <f t="shared" si="0"/>
        <v/>
      </c>
      <c r="Q28" t="s">
        <v>37</v>
      </c>
      <c r="T28">
        <v>13</v>
      </c>
      <c r="U28" s="78" t="s">
        <v>100</v>
      </c>
    </row>
    <row r="29" spans="2:21" x14ac:dyDescent="0.45">
      <c r="B29" s="18">
        <v>13</v>
      </c>
      <c r="C29" s="19"/>
      <c r="D29" s="19"/>
      <c r="E29" s="19"/>
      <c r="F29" s="19"/>
      <c r="G29" s="13"/>
      <c r="H29" s="20"/>
      <c r="I29" s="23"/>
      <c r="J29" s="22"/>
      <c r="K29" s="20"/>
      <c r="L29" s="87"/>
      <c r="M29" s="93"/>
      <c r="N29" s="86"/>
      <c r="O29" s="147" t="str">
        <f t="shared" si="0"/>
        <v/>
      </c>
      <c r="T29">
        <v>14</v>
      </c>
      <c r="U29" s="78" t="s">
        <v>101</v>
      </c>
    </row>
    <row r="30" spans="2:21" x14ac:dyDescent="0.45">
      <c r="B30" s="18">
        <v>14</v>
      </c>
      <c r="C30" s="19"/>
      <c r="D30" s="19"/>
      <c r="E30" s="19"/>
      <c r="F30" s="19"/>
      <c r="G30" s="13"/>
      <c r="H30" s="20"/>
      <c r="I30" s="23"/>
      <c r="J30" s="22"/>
      <c r="K30" s="20"/>
      <c r="L30" s="87"/>
      <c r="M30" s="93"/>
      <c r="N30" s="86"/>
      <c r="O30" s="147" t="str">
        <f t="shared" si="0"/>
        <v/>
      </c>
      <c r="Q30">
        <v>1</v>
      </c>
      <c r="R30">
        <v>1</v>
      </c>
      <c r="T30">
        <v>15</v>
      </c>
      <c r="U30" s="78" t="s">
        <v>102</v>
      </c>
    </row>
    <row r="31" spans="2:21" ht="18.600000000000001" thickBot="1" x14ac:dyDescent="0.5">
      <c r="B31" s="24">
        <v>15</v>
      </c>
      <c r="C31" s="25"/>
      <c r="D31" s="25"/>
      <c r="E31" s="25"/>
      <c r="F31" s="25"/>
      <c r="G31" s="26"/>
      <c r="H31" s="27"/>
      <c r="I31" s="30"/>
      <c r="J31" s="29"/>
      <c r="K31" s="27"/>
      <c r="L31" s="89"/>
      <c r="M31" s="94"/>
      <c r="N31" s="101"/>
      <c r="O31" s="148" t="str">
        <f t="shared" si="0"/>
        <v/>
      </c>
      <c r="Q31">
        <v>2</v>
      </c>
      <c r="R31">
        <v>2</v>
      </c>
      <c r="T31">
        <v>16</v>
      </c>
      <c r="U31" s="78" t="s">
        <v>103</v>
      </c>
    </row>
    <row r="32" spans="2:21" x14ac:dyDescent="0.45">
      <c r="B32" s="31">
        <v>16</v>
      </c>
      <c r="C32" s="32"/>
      <c r="D32" s="32"/>
      <c r="E32" s="32"/>
      <c r="F32" s="32"/>
      <c r="G32" s="13"/>
      <c r="H32" s="33"/>
      <c r="I32" s="36"/>
      <c r="J32" s="35"/>
      <c r="K32" s="33"/>
      <c r="L32" s="90"/>
      <c r="M32" s="95"/>
      <c r="N32" s="90"/>
      <c r="O32" s="146" t="str">
        <f t="shared" si="0"/>
        <v/>
      </c>
      <c r="R32" t="s">
        <v>75</v>
      </c>
      <c r="T32">
        <v>17</v>
      </c>
      <c r="U32" s="78" t="s">
        <v>104</v>
      </c>
    </row>
    <row r="33" spans="1:21" x14ac:dyDescent="0.45">
      <c r="B33" s="18">
        <v>17</v>
      </c>
      <c r="C33" s="19"/>
      <c r="D33" s="19"/>
      <c r="E33" s="19"/>
      <c r="F33" s="19"/>
      <c r="G33" s="13"/>
      <c r="H33" s="20"/>
      <c r="I33" s="23"/>
      <c r="J33" s="22"/>
      <c r="K33" s="20"/>
      <c r="L33" s="87"/>
      <c r="M33" s="93"/>
      <c r="N33" s="86"/>
      <c r="O33" s="147" t="str">
        <f t="shared" si="0"/>
        <v/>
      </c>
      <c r="T33">
        <v>18</v>
      </c>
      <c r="U33" s="78" t="s">
        <v>105</v>
      </c>
    </row>
    <row r="34" spans="1:21" x14ac:dyDescent="0.45">
      <c r="B34" s="18">
        <v>18</v>
      </c>
      <c r="C34" s="19"/>
      <c r="D34" s="19"/>
      <c r="E34" s="19"/>
      <c r="F34" s="19"/>
      <c r="G34" s="13"/>
      <c r="H34" s="20"/>
      <c r="I34" s="23"/>
      <c r="J34" s="22"/>
      <c r="K34" s="20"/>
      <c r="L34" s="87"/>
      <c r="M34" s="93"/>
      <c r="N34" s="86"/>
      <c r="O34" s="147" t="str">
        <f t="shared" si="0"/>
        <v/>
      </c>
      <c r="T34">
        <v>19</v>
      </c>
      <c r="U34" s="78" t="s">
        <v>106</v>
      </c>
    </row>
    <row r="35" spans="1:21" x14ac:dyDescent="0.45">
      <c r="B35" s="18">
        <v>19</v>
      </c>
      <c r="C35" s="19"/>
      <c r="D35" s="19"/>
      <c r="E35" s="19"/>
      <c r="F35" s="19"/>
      <c r="G35" s="13"/>
      <c r="H35" s="20"/>
      <c r="I35" s="23"/>
      <c r="J35" s="22"/>
      <c r="K35" s="20"/>
      <c r="L35" s="87"/>
      <c r="M35" s="93"/>
      <c r="N35" s="86"/>
      <c r="O35" s="147" t="str">
        <f t="shared" si="0"/>
        <v/>
      </c>
      <c r="T35">
        <v>20</v>
      </c>
      <c r="U35" s="78" t="s">
        <v>107</v>
      </c>
    </row>
    <row r="36" spans="1:21" ht="18.600000000000001" thickBot="1" x14ac:dyDescent="0.5">
      <c r="B36" s="37">
        <v>20</v>
      </c>
      <c r="C36" s="4"/>
      <c r="D36" s="4"/>
      <c r="E36" s="4"/>
      <c r="F36" s="4"/>
      <c r="G36" s="26"/>
      <c r="H36" s="6"/>
      <c r="I36" s="7"/>
      <c r="J36" s="8"/>
      <c r="K36" s="6"/>
      <c r="L36" s="84"/>
      <c r="M36" s="96"/>
      <c r="N36" s="102"/>
      <c r="O36" s="148" t="str">
        <f t="shared" si="0"/>
        <v/>
      </c>
      <c r="T36">
        <v>21</v>
      </c>
      <c r="U36" s="78" t="s">
        <v>108</v>
      </c>
    </row>
    <row r="37" spans="1:21" x14ac:dyDescent="0.45">
      <c r="B37" s="11">
        <v>21</v>
      </c>
      <c r="C37" s="12"/>
      <c r="D37" s="12"/>
      <c r="E37" s="12"/>
      <c r="F37" s="12"/>
      <c r="G37" s="13"/>
      <c r="H37" s="14"/>
      <c r="I37" s="17"/>
      <c r="J37" s="16"/>
      <c r="K37" s="14"/>
      <c r="L37" s="86"/>
      <c r="M37" s="93"/>
      <c r="N37" s="86"/>
      <c r="O37" s="146" t="str">
        <f t="shared" si="0"/>
        <v/>
      </c>
      <c r="T37">
        <v>22</v>
      </c>
      <c r="U37" s="78" t="s">
        <v>109</v>
      </c>
    </row>
    <row r="38" spans="1:21" x14ac:dyDescent="0.45">
      <c r="B38" s="18">
        <v>22</v>
      </c>
      <c r="C38" s="19"/>
      <c r="D38" s="19"/>
      <c r="E38" s="19"/>
      <c r="F38" s="19"/>
      <c r="G38" s="13"/>
      <c r="H38" s="20"/>
      <c r="I38" s="23"/>
      <c r="J38" s="22"/>
      <c r="K38" s="20"/>
      <c r="L38" s="87"/>
      <c r="M38" s="93"/>
      <c r="N38" s="86"/>
      <c r="O38" s="147" t="str">
        <f t="shared" si="0"/>
        <v/>
      </c>
      <c r="T38">
        <v>23</v>
      </c>
      <c r="U38" s="78" t="s">
        <v>110</v>
      </c>
    </row>
    <row r="39" spans="1:21" x14ac:dyDescent="0.45">
      <c r="B39" s="18">
        <v>23</v>
      </c>
      <c r="C39" s="19"/>
      <c r="D39" s="19"/>
      <c r="E39" s="19"/>
      <c r="F39" s="19"/>
      <c r="G39" s="13"/>
      <c r="H39" s="20"/>
      <c r="I39" s="23"/>
      <c r="J39" s="22"/>
      <c r="K39" s="20"/>
      <c r="L39" s="87"/>
      <c r="M39" s="93"/>
      <c r="N39" s="86"/>
      <c r="O39" s="147" t="str">
        <f t="shared" si="0"/>
        <v/>
      </c>
      <c r="T39">
        <v>24</v>
      </c>
      <c r="U39" s="78" t="s">
        <v>111</v>
      </c>
    </row>
    <row r="40" spans="1:21" x14ac:dyDescent="0.45">
      <c r="B40" s="18">
        <v>24</v>
      </c>
      <c r="C40" s="19"/>
      <c r="D40" s="19"/>
      <c r="E40" s="19"/>
      <c r="F40" s="19"/>
      <c r="G40" s="13"/>
      <c r="H40" s="20"/>
      <c r="I40" s="23"/>
      <c r="J40" s="22"/>
      <c r="K40" s="20"/>
      <c r="L40" s="87"/>
      <c r="M40" s="93"/>
      <c r="N40" s="86"/>
      <c r="O40" s="147" t="str">
        <f t="shared" si="0"/>
        <v/>
      </c>
      <c r="T40">
        <v>25</v>
      </c>
      <c r="U40" s="78" t="s">
        <v>112</v>
      </c>
    </row>
    <row r="41" spans="1:21" ht="18.600000000000001" thickBot="1" x14ac:dyDescent="0.5">
      <c r="B41" s="37">
        <v>25</v>
      </c>
      <c r="C41" s="4"/>
      <c r="D41" s="4"/>
      <c r="E41" s="4"/>
      <c r="F41" s="4"/>
      <c r="G41" s="26"/>
      <c r="H41" s="6"/>
      <c r="I41" s="7"/>
      <c r="J41" s="8"/>
      <c r="K41" s="6"/>
      <c r="L41" s="84"/>
      <c r="M41" s="94"/>
      <c r="N41" s="101"/>
      <c r="O41" s="148" t="str">
        <f t="shared" si="0"/>
        <v/>
      </c>
      <c r="T41">
        <v>26</v>
      </c>
      <c r="U41" s="78" t="s">
        <v>113</v>
      </c>
    </row>
    <row r="42" spans="1:21" x14ac:dyDescent="0.45">
      <c r="B42" s="11">
        <v>26</v>
      </c>
      <c r="C42" s="12"/>
      <c r="D42" s="12"/>
      <c r="E42" s="12"/>
      <c r="F42" s="12"/>
      <c r="G42" s="13"/>
      <c r="H42" s="14"/>
      <c r="I42" s="17"/>
      <c r="J42" s="16"/>
      <c r="K42" s="14"/>
      <c r="L42" s="86"/>
      <c r="M42" s="95"/>
      <c r="N42" s="90"/>
      <c r="O42" s="149" t="str">
        <f t="shared" si="0"/>
        <v/>
      </c>
      <c r="T42">
        <v>27</v>
      </c>
      <c r="U42" s="78" t="s">
        <v>114</v>
      </c>
    </row>
    <row r="43" spans="1:21" x14ac:dyDescent="0.45">
      <c r="B43" s="18">
        <v>27</v>
      </c>
      <c r="C43" s="19"/>
      <c r="D43" s="19"/>
      <c r="E43" s="19"/>
      <c r="F43" s="19"/>
      <c r="G43" s="13"/>
      <c r="H43" s="20"/>
      <c r="I43" s="23"/>
      <c r="J43" s="22"/>
      <c r="K43" s="20"/>
      <c r="L43" s="87"/>
      <c r="M43" s="93"/>
      <c r="N43" s="86"/>
      <c r="O43" s="147" t="str">
        <f t="shared" si="0"/>
        <v/>
      </c>
      <c r="T43">
        <v>28</v>
      </c>
      <c r="U43" s="78" t="s">
        <v>115</v>
      </c>
    </row>
    <row r="44" spans="1:21" x14ac:dyDescent="0.45">
      <c r="B44" s="18">
        <v>28</v>
      </c>
      <c r="C44" s="19"/>
      <c r="D44" s="19"/>
      <c r="E44" s="19"/>
      <c r="F44" s="19"/>
      <c r="G44" s="13"/>
      <c r="H44" s="20"/>
      <c r="I44" s="23"/>
      <c r="J44" s="22"/>
      <c r="K44" s="20"/>
      <c r="L44" s="87"/>
      <c r="M44" s="93"/>
      <c r="N44" s="86"/>
      <c r="O44" s="147" t="str">
        <f t="shared" si="0"/>
        <v/>
      </c>
      <c r="T44">
        <v>29</v>
      </c>
      <c r="U44" s="78" t="s">
        <v>116</v>
      </c>
    </row>
    <row r="45" spans="1:21" x14ac:dyDescent="0.45">
      <c r="B45" s="18">
        <v>29</v>
      </c>
      <c r="C45" s="19"/>
      <c r="D45" s="19"/>
      <c r="E45" s="19"/>
      <c r="F45" s="19"/>
      <c r="G45" s="13"/>
      <c r="H45" s="20"/>
      <c r="I45" s="23"/>
      <c r="J45" s="22"/>
      <c r="K45" s="20"/>
      <c r="L45" s="87"/>
      <c r="M45" s="93"/>
      <c r="N45" s="86"/>
      <c r="O45" s="147" t="str">
        <f t="shared" si="0"/>
        <v/>
      </c>
      <c r="T45">
        <v>30</v>
      </c>
      <c r="U45" s="78" t="s">
        <v>117</v>
      </c>
    </row>
    <row r="46" spans="1:21" ht="18.600000000000001" thickBot="1" x14ac:dyDescent="0.5">
      <c r="B46" s="37">
        <v>30</v>
      </c>
      <c r="C46" s="4"/>
      <c r="D46" s="4"/>
      <c r="E46" s="4"/>
      <c r="F46" s="4"/>
      <c r="G46" s="26"/>
      <c r="H46" s="6"/>
      <c r="I46" s="7"/>
      <c r="J46" s="8"/>
      <c r="K46" s="6"/>
      <c r="L46" s="84"/>
      <c r="M46" s="96"/>
      <c r="N46" s="102"/>
      <c r="O46" s="148" t="str">
        <f t="shared" si="0"/>
        <v/>
      </c>
      <c r="T46">
        <v>31</v>
      </c>
      <c r="U46" s="78" t="s">
        <v>118</v>
      </c>
    </row>
    <row r="47" spans="1:21" x14ac:dyDescent="0.45">
      <c r="T47">
        <v>32</v>
      </c>
      <c r="U47" s="78" t="s">
        <v>119</v>
      </c>
    </row>
    <row r="48" spans="1:21" ht="35.4" customHeight="1" x14ac:dyDescent="0.45">
      <c r="A48" s="317" t="s">
        <v>84</v>
      </c>
      <c r="B48" s="317"/>
      <c r="C48" s="317"/>
      <c r="D48" s="317"/>
      <c r="E48" s="317"/>
      <c r="F48" s="317"/>
      <c r="G48" s="317"/>
      <c r="H48" s="317"/>
      <c r="I48" s="317"/>
      <c r="J48" s="317"/>
      <c r="K48" s="317"/>
      <c r="L48" s="317"/>
      <c r="M48" s="317"/>
      <c r="N48" s="317"/>
      <c r="O48" s="317"/>
      <c r="T48">
        <v>33</v>
      </c>
      <c r="U48" s="78" t="s">
        <v>120</v>
      </c>
    </row>
    <row r="49" spans="1:39" x14ac:dyDescent="0.45">
      <c r="A49" s="294" t="s">
        <v>39</v>
      </c>
      <c r="B49" s="294"/>
      <c r="C49" s="294"/>
      <c r="D49" s="294"/>
      <c r="E49" s="294"/>
      <c r="F49" s="294"/>
      <c r="G49" s="294"/>
      <c r="H49" s="294"/>
      <c r="I49" s="294"/>
      <c r="J49" s="294"/>
      <c r="K49" s="294"/>
      <c r="L49" s="294"/>
      <c r="M49" s="76"/>
      <c r="N49" s="76"/>
      <c r="O49" s="76"/>
      <c r="T49">
        <v>34</v>
      </c>
      <c r="U49" s="78" t="s">
        <v>121</v>
      </c>
    </row>
    <row r="50" spans="1:39" x14ac:dyDescent="0.45">
      <c r="A50" s="294" t="s">
        <v>40</v>
      </c>
      <c r="B50" s="294"/>
      <c r="C50" s="294"/>
      <c r="D50" s="294"/>
      <c r="E50" s="294"/>
      <c r="F50" s="294"/>
      <c r="G50" s="294"/>
      <c r="H50" s="294"/>
      <c r="I50" s="294"/>
      <c r="J50" s="294"/>
      <c r="K50" s="294"/>
      <c r="L50" s="294"/>
      <c r="M50" s="76"/>
      <c r="N50" s="76"/>
      <c r="O50" s="76"/>
      <c r="T50">
        <v>35</v>
      </c>
      <c r="U50" s="78" t="s">
        <v>122</v>
      </c>
    </row>
    <row r="51" spans="1:39" x14ac:dyDescent="0.45">
      <c r="A51" s="294" t="s">
        <v>72</v>
      </c>
      <c r="B51" s="294"/>
      <c r="C51" s="294"/>
      <c r="D51" s="294"/>
      <c r="E51" s="294"/>
      <c r="F51" s="294"/>
      <c r="G51" s="294"/>
      <c r="H51" s="294"/>
      <c r="I51" s="294"/>
      <c r="J51" s="294"/>
      <c r="K51" s="294"/>
      <c r="L51" s="294"/>
      <c r="M51" s="294"/>
      <c r="N51" s="294"/>
      <c r="O51" s="76"/>
      <c r="T51">
        <v>36</v>
      </c>
      <c r="U51" s="78" t="s">
        <v>123</v>
      </c>
    </row>
    <row r="52" spans="1:39" x14ac:dyDescent="0.45">
      <c r="A52" s="294" t="s">
        <v>83</v>
      </c>
      <c r="B52" s="294"/>
      <c r="C52" s="294"/>
      <c r="D52" s="294"/>
      <c r="E52" s="294"/>
      <c r="F52" s="294"/>
      <c r="G52" s="294"/>
      <c r="H52" s="294"/>
      <c r="I52" s="294"/>
      <c r="J52" s="294"/>
      <c r="K52" s="294"/>
      <c r="L52" s="294"/>
      <c r="M52" s="76"/>
      <c r="N52" s="76"/>
      <c r="O52" s="76"/>
      <c r="T52">
        <v>37</v>
      </c>
      <c r="U52" s="78" t="s">
        <v>124</v>
      </c>
    </row>
    <row r="53" spans="1:39" ht="19.8" x14ac:dyDescent="0.45">
      <c r="C53" s="316" t="s">
        <v>82</v>
      </c>
      <c r="D53" s="316" t="s">
        <v>41</v>
      </c>
      <c r="E53" s="316"/>
      <c r="G53" s="41" t="s">
        <v>42</v>
      </c>
      <c r="H53" s="3" t="s">
        <v>43</v>
      </c>
      <c r="I53" s="38"/>
      <c r="J53" s="39" t="s">
        <v>14</v>
      </c>
      <c r="K53" s="3" t="s">
        <v>44</v>
      </c>
      <c r="L53" s="301" t="str">
        <f>IF(I53="","",1000*I53)</f>
        <v/>
      </c>
      <c r="M53" s="301"/>
      <c r="N53" t="s">
        <v>45</v>
      </c>
      <c r="R53" s="40"/>
      <c r="S53" s="40"/>
      <c r="T53" s="40">
        <v>38</v>
      </c>
      <c r="U53" s="78" t="s">
        <v>125</v>
      </c>
    </row>
    <row r="54" spans="1:39" ht="19.8" x14ac:dyDescent="0.45">
      <c r="B54" s="99"/>
      <c r="C54" s="316"/>
      <c r="D54" s="316" t="s">
        <v>46</v>
      </c>
      <c r="E54" s="316"/>
      <c r="G54" s="41" t="s">
        <v>42</v>
      </c>
      <c r="H54" s="3" t="s">
        <v>43</v>
      </c>
      <c r="I54" s="38"/>
      <c r="J54" s="39" t="s">
        <v>47</v>
      </c>
      <c r="K54" s="3" t="s">
        <v>44</v>
      </c>
      <c r="L54" s="301" t="str">
        <f>IF(I54="","",1000*I54)</f>
        <v/>
      </c>
      <c r="M54" s="301"/>
      <c r="N54" t="s">
        <v>45</v>
      </c>
      <c r="R54" s="40"/>
      <c r="S54" s="40"/>
      <c r="T54" s="40">
        <v>39</v>
      </c>
      <c r="U54" s="78" t="s">
        <v>126</v>
      </c>
    </row>
    <row r="55" spans="1:39" ht="19.8" x14ac:dyDescent="0.45">
      <c r="B55" s="41"/>
      <c r="C55" s="300" t="s">
        <v>48</v>
      </c>
      <c r="D55" s="300"/>
      <c r="E55" s="300"/>
      <c r="G55" s="41" t="s">
        <v>49</v>
      </c>
      <c r="H55" s="3" t="s">
        <v>43</v>
      </c>
      <c r="I55" s="42"/>
      <c r="J55" s="39" t="s">
        <v>50</v>
      </c>
      <c r="K55" s="3" t="s">
        <v>44</v>
      </c>
      <c r="L55" s="301" t="str">
        <f>IF(I55="","",500*I55)</f>
        <v/>
      </c>
      <c r="M55" s="301"/>
      <c r="N55" t="s">
        <v>45</v>
      </c>
      <c r="R55" s="40"/>
      <c r="S55" s="40"/>
      <c r="T55" s="40">
        <v>40</v>
      </c>
      <c r="U55" s="78" t="s">
        <v>127</v>
      </c>
    </row>
    <row r="56" spans="1:39" x14ac:dyDescent="0.45">
      <c r="T56">
        <v>41</v>
      </c>
      <c r="U56" s="78" t="s">
        <v>128</v>
      </c>
      <c r="Y56" s="3"/>
      <c r="Z56" s="3"/>
    </row>
    <row r="57" spans="1:39" ht="19.8" x14ac:dyDescent="0.45">
      <c r="K57" s="43" t="s">
        <v>79</v>
      </c>
      <c r="L57" s="302" t="str">
        <f>IF(COUNT(L53:M55)=0,"",SUM(L53:M55))</f>
        <v/>
      </c>
      <c r="M57" s="302"/>
      <c r="N57" s="43" t="s">
        <v>45</v>
      </c>
      <c r="O57" s="77"/>
      <c r="P57" s="77"/>
      <c r="Q57" s="77"/>
      <c r="T57" s="3">
        <v>42</v>
      </c>
      <c r="U57" s="78" t="s">
        <v>129</v>
      </c>
    </row>
    <row r="58" spans="1:39" x14ac:dyDescent="0.45">
      <c r="T58">
        <v>43</v>
      </c>
      <c r="U58" s="78" t="s">
        <v>130</v>
      </c>
      <c r="Y58" s="3"/>
      <c r="Z58" s="3"/>
    </row>
    <row r="59" spans="1:39" x14ac:dyDescent="0.45">
      <c r="C59" s="303" t="s">
        <v>51</v>
      </c>
      <c r="D59" s="303"/>
      <c r="E59" s="303"/>
      <c r="F59" s="303"/>
      <c r="G59" s="303"/>
      <c r="H59" s="303"/>
      <c r="I59" s="303"/>
      <c r="J59" s="303"/>
      <c r="K59" s="303"/>
      <c r="L59" s="303"/>
      <c r="M59" s="303"/>
      <c r="N59" s="303"/>
      <c r="O59" s="78"/>
      <c r="P59" s="78"/>
      <c r="Q59" s="78"/>
      <c r="T59">
        <v>44</v>
      </c>
      <c r="U59" s="78" t="s">
        <v>131</v>
      </c>
    </row>
    <row r="60" spans="1:39" x14ac:dyDescent="0.45">
      <c r="T60">
        <v>45</v>
      </c>
      <c r="U60" s="78" t="s">
        <v>132</v>
      </c>
      <c r="Y60" s="3"/>
      <c r="Z60" s="3"/>
    </row>
    <row r="61" spans="1:39" x14ac:dyDescent="0.45">
      <c r="B61" s="304" t="s">
        <v>76</v>
      </c>
      <c r="C61" s="304"/>
      <c r="D61" s="304"/>
      <c r="E61" s="304"/>
      <c r="T61">
        <v>46</v>
      </c>
      <c r="U61" s="78" t="s">
        <v>133</v>
      </c>
      <c r="Y61" s="3"/>
      <c r="Z61" s="268"/>
      <c r="AA61" s="268"/>
      <c r="AB61" s="268"/>
      <c r="AC61" s="268"/>
      <c r="AD61" s="268"/>
    </row>
    <row r="62" spans="1:39" x14ac:dyDescent="0.45">
      <c r="T62">
        <v>47</v>
      </c>
      <c r="U62" s="78" t="s">
        <v>134</v>
      </c>
    </row>
    <row r="63" spans="1:39" ht="17.25" customHeight="1" x14ac:dyDescent="0.45">
      <c r="C63" s="268" t="s">
        <v>52</v>
      </c>
      <c r="D63" s="306" t="s">
        <v>78</v>
      </c>
      <c r="E63" s="306"/>
      <c r="F63" s="306"/>
      <c r="G63" s="306"/>
      <c r="H63" s="268" t="s">
        <v>53</v>
      </c>
      <c r="I63" s="308"/>
      <c r="J63" s="308"/>
      <c r="K63" s="308"/>
      <c r="L63" s="308"/>
      <c r="M63" s="268" t="s">
        <v>54</v>
      </c>
      <c r="N63" s="268"/>
      <c r="O63" s="3"/>
      <c r="P63" s="3"/>
      <c r="Q63" s="3"/>
      <c r="T63">
        <v>48</v>
      </c>
      <c r="U63" s="78" t="s">
        <v>135</v>
      </c>
      <c r="AM63" s="43"/>
    </row>
    <row r="64" spans="1:39" ht="17.25" customHeight="1" x14ac:dyDescent="0.45">
      <c r="C64" s="305"/>
      <c r="D64" s="307"/>
      <c r="E64" s="307"/>
      <c r="F64" s="307"/>
      <c r="G64" s="307"/>
      <c r="H64" s="305"/>
      <c r="I64" s="309"/>
      <c r="J64" s="309"/>
      <c r="K64" s="309"/>
      <c r="L64" s="309"/>
      <c r="M64" s="305"/>
      <c r="N64" s="305"/>
      <c r="O64" s="74"/>
      <c r="P64" s="74"/>
      <c r="Q64" s="74"/>
      <c r="T64">
        <v>49</v>
      </c>
      <c r="U64" s="78" t="s">
        <v>136</v>
      </c>
    </row>
    <row r="65" spans="20:21" ht="17.25" customHeight="1" x14ac:dyDescent="0.45">
      <c r="T65">
        <v>50</v>
      </c>
      <c r="U65" s="78" t="s">
        <v>137</v>
      </c>
    </row>
    <row r="66" spans="20:21" x14ac:dyDescent="0.45">
      <c r="T66">
        <v>51</v>
      </c>
      <c r="U66" s="78" t="s">
        <v>138</v>
      </c>
    </row>
    <row r="67" spans="20:21" x14ac:dyDescent="0.45">
      <c r="T67">
        <v>52</v>
      </c>
      <c r="U67" s="78" t="s">
        <v>139</v>
      </c>
    </row>
    <row r="68" spans="20:21" x14ac:dyDescent="0.45">
      <c r="T68">
        <v>53</v>
      </c>
      <c r="U68" s="78" t="s">
        <v>140</v>
      </c>
    </row>
    <row r="69" spans="20:21" ht="13.5" customHeight="1" x14ac:dyDescent="0.45">
      <c r="T69">
        <v>54</v>
      </c>
      <c r="U69" s="78" t="s">
        <v>141</v>
      </c>
    </row>
    <row r="70" spans="20:21" ht="13.5" customHeight="1" x14ac:dyDescent="0.45"/>
  </sheetData>
  <protectedRanges>
    <protectedRange password="E8F7" sqref="D63:D64 I63 I53:I55" name="範囲1_1"/>
  </protectedRanges>
  <mergeCells count="52">
    <mergeCell ref="T15:U15"/>
    <mergeCell ref="L5:N5"/>
    <mergeCell ref="L4:N4"/>
    <mergeCell ref="O14:O15"/>
    <mergeCell ref="C53:C54"/>
    <mergeCell ref="A48:O48"/>
    <mergeCell ref="A51:N51"/>
    <mergeCell ref="M14:M15"/>
    <mergeCell ref="N14:N15"/>
    <mergeCell ref="I8:N8"/>
    <mergeCell ref="I9:N9"/>
    <mergeCell ref="I10:N10"/>
    <mergeCell ref="D53:E53"/>
    <mergeCell ref="L53:M53"/>
    <mergeCell ref="D54:E54"/>
    <mergeCell ref="L54:M54"/>
    <mergeCell ref="Z61:AD61"/>
    <mergeCell ref="C63:C64"/>
    <mergeCell ref="D63:G64"/>
    <mergeCell ref="H63:H64"/>
    <mergeCell ref="I63:L64"/>
    <mergeCell ref="M63:N64"/>
    <mergeCell ref="C55:E55"/>
    <mergeCell ref="L55:M55"/>
    <mergeCell ref="L57:M57"/>
    <mergeCell ref="C59:N59"/>
    <mergeCell ref="B61:E61"/>
    <mergeCell ref="A49:L49"/>
    <mergeCell ref="A50:L50"/>
    <mergeCell ref="A52:L52"/>
    <mergeCell ref="B13:N13"/>
    <mergeCell ref="B14:B15"/>
    <mergeCell ref="C14:C15"/>
    <mergeCell ref="D14:D15"/>
    <mergeCell ref="E14:E15"/>
    <mergeCell ref="F14:F15"/>
    <mergeCell ref="G14:I14"/>
    <mergeCell ref="J14:L14"/>
    <mergeCell ref="B11:C12"/>
    <mergeCell ref="D11:G11"/>
    <mergeCell ref="H11:H12"/>
    <mergeCell ref="I11:N11"/>
    <mergeCell ref="D12:G12"/>
    <mergeCell ref="I12:N12"/>
    <mergeCell ref="B8:C10"/>
    <mergeCell ref="D8:G8"/>
    <mergeCell ref="H8:H10"/>
    <mergeCell ref="D9:G10"/>
    <mergeCell ref="B1:N2"/>
    <mergeCell ref="B4:C4"/>
    <mergeCell ref="E4:J5"/>
    <mergeCell ref="B5:C6"/>
  </mergeCells>
  <phoneticPr fontId="3"/>
  <dataValidations count="6">
    <dataValidation type="list" allowBlank="1" showInputMessage="1" showErrorMessage="1" sqref="F16:F46" xr:uid="{B45AFE35-B5DD-4A42-8202-983D3A08F94F}">
      <formula1>$Q$30:$Q$32</formula1>
    </dataValidation>
    <dataValidation type="list" allowBlank="1" showInputMessage="1" showErrorMessage="1" sqref="E16:E46" xr:uid="{1C580538-CCDB-4783-AB45-E370D7D07F27}">
      <formula1>$Q$27:$Q$28</formula1>
    </dataValidation>
    <dataValidation type="list" allowBlank="1" showInputMessage="1" showErrorMessage="1" sqref="H16:H46 K16:K46" xr:uid="{6306C4B3-6C9D-4A0B-96A1-ABE4D6C6AC59}">
      <formula1>$Q$22:$Q$25</formula1>
    </dataValidation>
    <dataValidation type="list" allowBlank="1" showInputMessage="1" showErrorMessage="1" sqref="B5:C6" xr:uid="{A88C62B7-E361-47E1-B640-C8CC2E8A1D81}">
      <formula1>$T$16:$T$69</formula1>
    </dataValidation>
    <dataValidation type="list" allowBlank="1" showInputMessage="1" showErrorMessage="1" sqref="G16:G46 J16:J46" xr:uid="{7518FD26-13D5-4887-9550-19E9633DB9CE}">
      <formula1>$R$16:$R$30</formula1>
    </dataValidation>
    <dataValidation type="list" allowBlank="1" showInputMessage="1" showErrorMessage="1" sqref="M17:N46" xr:uid="{5DABF9BE-A6B4-48EF-B7F3-4118011DA9FE}">
      <formula1>$R$30:$R$32</formula1>
    </dataValidation>
  </dataValidations>
  <pageMargins left="0.7" right="0.7" top="0.75" bottom="0.75" header="0.3" footer="0.3"/>
  <pageSetup paperSize="9" scale="54" orientation="portrait" horizontalDpi="360" verticalDpi="360" r:id="rId1"/>
  <colBreaks count="1" manualBreakCount="1">
    <brk id="16"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39A4-383E-4935-B64D-794F13467658}">
  <dimension ref="A1:AM70"/>
  <sheetViews>
    <sheetView view="pageBreakPreview" topLeftCell="A13" zoomScale="126" zoomScaleNormal="100" zoomScaleSheetLayoutView="126" workbookViewId="0">
      <selection activeCell="K19" sqref="K19"/>
    </sheetView>
  </sheetViews>
  <sheetFormatPr defaultColWidth="8.09765625" defaultRowHeight="18" x14ac:dyDescent="0.45"/>
  <cols>
    <col min="1" max="1" width="1.8984375" customWidth="1"/>
    <col min="2" max="2" width="3.69921875" customWidth="1"/>
    <col min="3" max="3" width="11.3984375" customWidth="1"/>
    <col min="4" max="4" width="13.296875" customWidth="1"/>
    <col min="5" max="5" width="6.5" customWidth="1"/>
    <col min="6" max="6" width="5" bestFit="1" customWidth="1"/>
    <col min="7" max="7" width="10.09765625" bestFit="1" customWidth="1"/>
    <col min="8" max="9" width="8.59765625" bestFit="1" customWidth="1"/>
    <col min="14" max="15" width="7.69921875" customWidth="1"/>
    <col min="16" max="16" width="2.09765625" customWidth="1"/>
    <col min="17" max="17" width="8.59765625" hidden="1" customWidth="1"/>
    <col min="18" max="18" width="1.8984375" hidden="1" customWidth="1"/>
    <col min="19" max="19" width="14" hidden="1" customWidth="1"/>
    <col min="20" max="20" width="3.59765625" bestFit="1" customWidth="1"/>
    <col min="21" max="21" width="12.3984375" style="78" bestFit="1" customWidth="1"/>
  </cols>
  <sheetData>
    <row r="1" spans="2:28" ht="13.5" customHeight="1" x14ac:dyDescent="0.45">
      <c r="B1" s="272" t="s">
        <v>55</v>
      </c>
      <c r="C1" s="272"/>
      <c r="D1" s="272"/>
      <c r="E1" s="272"/>
      <c r="F1" s="272"/>
      <c r="G1" s="272"/>
      <c r="H1" s="272"/>
      <c r="I1" s="272"/>
      <c r="J1" s="272"/>
      <c r="K1" s="272"/>
      <c r="L1" s="272"/>
      <c r="M1" s="272"/>
      <c r="N1" s="272"/>
      <c r="O1" s="44"/>
      <c r="P1" s="44"/>
      <c r="Q1" s="44"/>
    </row>
    <row r="2" spans="2:28" ht="13.5" customHeight="1" x14ac:dyDescent="0.45">
      <c r="B2" s="272"/>
      <c r="C2" s="272"/>
      <c r="D2" s="272"/>
      <c r="E2" s="272"/>
      <c r="F2" s="272"/>
      <c r="G2" s="272"/>
      <c r="H2" s="272"/>
      <c r="I2" s="272"/>
      <c r="J2" s="272"/>
      <c r="K2" s="272"/>
      <c r="L2" s="272"/>
      <c r="M2" s="272"/>
      <c r="N2" s="272"/>
      <c r="O2" s="44"/>
      <c r="P2" s="44"/>
      <c r="Q2" s="44"/>
    </row>
    <row r="3" spans="2:28" ht="13.5" customHeight="1" thickBot="1" x14ac:dyDescent="0.5">
      <c r="B3" s="1"/>
      <c r="C3" s="1"/>
      <c r="D3" s="1"/>
      <c r="E3" s="1"/>
      <c r="F3" s="1"/>
      <c r="G3" s="1"/>
      <c r="H3" s="1"/>
      <c r="I3" s="1"/>
      <c r="J3" s="1"/>
      <c r="K3" s="1"/>
      <c r="L3" s="1"/>
      <c r="M3" s="1"/>
      <c r="N3" s="1"/>
      <c r="O3" s="1"/>
      <c r="P3" s="1"/>
      <c r="Q3" s="1"/>
    </row>
    <row r="4" spans="2:28" ht="13.5" customHeight="1" thickBot="1" x14ac:dyDescent="0.5">
      <c r="B4" s="273" t="s">
        <v>142</v>
      </c>
      <c r="C4" s="257"/>
      <c r="E4" s="274" t="s">
        <v>0</v>
      </c>
      <c r="F4" s="275"/>
      <c r="G4" s="275"/>
      <c r="H4" s="275"/>
      <c r="I4" s="275"/>
      <c r="J4" s="276"/>
      <c r="L4" s="313" t="s">
        <v>146</v>
      </c>
      <c r="M4" s="313"/>
      <c r="N4" s="313"/>
      <c r="O4" s="100"/>
      <c r="P4" s="97"/>
      <c r="Q4" s="69"/>
      <c r="R4" s="2"/>
      <c r="S4" s="2"/>
    </row>
    <row r="5" spans="2:28" ht="18.600000000000001" thickBot="1" x14ac:dyDescent="0.5">
      <c r="B5" s="329"/>
      <c r="C5" s="330"/>
      <c r="E5" s="277"/>
      <c r="F5" s="278"/>
      <c r="G5" s="278"/>
      <c r="H5" s="278"/>
      <c r="I5" s="278"/>
      <c r="J5" s="279"/>
      <c r="L5" s="310" t="s">
        <v>1</v>
      </c>
      <c r="M5" s="311"/>
      <c r="N5" s="312"/>
      <c r="O5" s="70"/>
      <c r="P5" s="98"/>
      <c r="Q5" s="70"/>
    </row>
    <row r="6" spans="2:28" ht="8.25" customHeight="1" thickBot="1" x14ac:dyDescent="0.5">
      <c r="B6" s="331"/>
      <c r="C6" s="332"/>
      <c r="AA6" s="3"/>
      <c r="AB6" s="3"/>
    </row>
    <row r="7" spans="2:28" ht="6" customHeight="1" thickBot="1" x14ac:dyDescent="0.5">
      <c r="W7" s="3"/>
      <c r="AA7" s="3"/>
      <c r="AB7" s="3"/>
    </row>
    <row r="8" spans="2:28" x14ac:dyDescent="0.45">
      <c r="B8" s="256" t="s">
        <v>2</v>
      </c>
      <c r="C8" s="257"/>
      <c r="D8" s="262"/>
      <c r="E8" s="263"/>
      <c r="F8" s="263"/>
      <c r="G8" s="264"/>
      <c r="H8" s="265" t="s">
        <v>3</v>
      </c>
      <c r="I8" s="320" t="s">
        <v>56</v>
      </c>
      <c r="J8" s="321"/>
      <c r="K8" s="321"/>
      <c r="L8" s="321"/>
      <c r="M8" s="321"/>
      <c r="N8" s="322"/>
      <c r="O8" s="71"/>
      <c r="Q8" s="71"/>
    </row>
    <row r="9" spans="2:28" ht="13.5" customHeight="1" x14ac:dyDescent="0.45">
      <c r="B9" s="258"/>
      <c r="C9" s="259"/>
      <c r="D9" s="266"/>
      <c r="E9" s="268"/>
      <c r="F9" s="268"/>
      <c r="G9" s="269"/>
      <c r="H9" s="266"/>
      <c r="I9" s="323"/>
      <c r="J9" s="324"/>
      <c r="K9" s="324"/>
      <c r="L9" s="324"/>
      <c r="M9" s="324"/>
      <c r="N9" s="325"/>
      <c r="O9" s="72"/>
      <c r="Q9" s="72"/>
    </row>
    <row r="10" spans="2:28" ht="14.25" customHeight="1" thickBot="1" x14ac:dyDescent="0.5">
      <c r="B10" s="260"/>
      <c r="C10" s="261"/>
      <c r="D10" s="267"/>
      <c r="E10" s="270"/>
      <c r="F10" s="270"/>
      <c r="G10" s="271"/>
      <c r="H10" s="267"/>
      <c r="I10" s="326"/>
      <c r="J10" s="327"/>
      <c r="K10" s="327"/>
      <c r="L10" s="327"/>
      <c r="M10" s="327"/>
      <c r="N10" s="328"/>
      <c r="O10" s="72"/>
      <c r="Q10" s="72"/>
    </row>
    <row r="11" spans="2:28" ht="14.25" customHeight="1" x14ac:dyDescent="0.45">
      <c r="B11" s="284" t="s">
        <v>4</v>
      </c>
      <c r="C11" s="285"/>
      <c r="D11" s="286"/>
      <c r="E11" s="287"/>
      <c r="F11" s="287"/>
      <c r="G11" s="288"/>
      <c r="H11" s="289" t="s">
        <v>5</v>
      </c>
      <c r="I11" s="291" t="s">
        <v>6</v>
      </c>
      <c r="J11" s="292"/>
      <c r="K11" s="292"/>
      <c r="L11" s="292"/>
      <c r="M11" s="292"/>
      <c r="N11" s="293"/>
      <c r="O11" s="73"/>
      <c r="Q11" s="73"/>
    </row>
    <row r="12" spans="2:28" ht="26.25" customHeight="1" thickBot="1" x14ac:dyDescent="0.5">
      <c r="B12" s="267"/>
      <c r="C12" s="271"/>
      <c r="D12" s="267"/>
      <c r="E12" s="270"/>
      <c r="F12" s="270"/>
      <c r="G12" s="271"/>
      <c r="H12" s="290"/>
      <c r="I12" s="267"/>
      <c r="J12" s="270"/>
      <c r="K12" s="270"/>
      <c r="L12" s="270"/>
      <c r="M12" s="270"/>
      <c r="N12" s="271"/>
      <c r="O12" s="74"/>
      <c r="Q12" s="74"/>
    </row>
    <row r="13" spans="2:28" ht="18.600000000000001" thickBot="1" x14ac:dyDescent="0.5">
      <c r="B13" s="295" t="s">
        <v>145</v>
      </c>
      <c r="C13" s="295"/>
      <c r="D13" s="295"/>
      <c r="E13" s="295"/>
      <c r="F13" s="295"/>
      <c r="G13" s="295"/>
      <c r="H13" s="295"/>
      <c r="I13" s="295"/>
      <c r="J13" s="295"/>
      <c r="K13" s="295"/>
      <c r="L13" s="295"/>
      <c r="M13" s="295"/>
      <c r="N13" s="295"/>
      <c r="O13" s="75"/>
      <c r="P13" s="75"/>
      <c r="Q13" s="75"/>
    </row>
    <row r="14" spans="2:28" x14ac:dyDescent="0.45">
      <c r="B14" s="273" t="s">
        <v>7</v>
      </c>
      <c r="C14" s="296" t="s">
        <v>8</v>
      </c>
      <c r="D14" s="296" t="s">
        <v>9</v>
      </c>
      <c r="E14" s="296" t="s">
        <v>10</v>
      </c>
      <c r="F14" s="296" t="s">
        <v>11</v>
      </c>
      <c r="G14" s="273" t="s">
        <v>12</v>
      </c>
      <c r="H14" s="296"/>
      <c r="I14" s="257"/>
      <c r="J14" s="298" t="s">
        <v>13</v>
      </c>
      <c r="K14" s="296"/>
      <c r="L14" s="299"/>
      <c r="M14" s="256" t="s">
        <v>70</v>
      </c>
      <c r="N14" s="318" t="s">
        <v>71</v>
      </c>
      <c r="O14" s="314" t="s">
        <v>80</v>
      </c>
    </row>
    <row r="15" spans="2:28" ht="18.600000000000001" thickBot="1" x14ac:dyDescent="0.5">
      <c r="B15" s="260"/>
      <c r="C15" s="297"/>
      <c r="D15" s="297"/>
      <c r="E15" s="297"/>
      <c r="F15" s="297"/>
      <c r="G15" s="5" t="s">
        <v>14</v>
      </c>
      <c r="H15" s="6" t="s">
        <v>15</v>
      </c>
      <c r="I15" s="7" t="s">
        <v>16</v>
      </c>
      <c r="J15" s="8" t="s">
        <v>14</v>
      </c>
      <c r="K15" s="6" t="s">
        <v>15</v>
      </c>
      <c r="L15" s="84" t="s">
        <v>16</v>
      </c>
      <c r="M15" s="260"/>
      <c r="N15" s="319"/>
      <c r="O15" s="315"/>
      <c r="T15" s="303" t="s">
        <v>143</v>
      </c>
      <c r="U15" s="303"/>
    </row>
    <row r="16" spans="2:28" ht="18.600000000000001" thickBot="1" x14ac:dyDescent="0.5">
      <c r="B16" s="79" t="s">
        <v>67</v>
      </c>
      <c r="C16" s="104" t="s">
        <v>86</v>
      </c>
      <c r="D16" s="104" t="s">
        <v>87</v>
      </c>
      <c r="E16" s="104" t="s">
        <v>37</v>
      </c>
      <c r="F16" s="104">
        <v>2</v>
      </c>
      <c r="G16" s="105" t="s">
        <v>23</v>
      </c>
      <c r="H16" s="106" t="s">
        <v>20</v>
      </c>
      <c r="I16" s="107" t="s">
        <v>182</v>
      </c>
      <c r="J16" s="108" t="s">
        <v>23</v>
      </c>
      <c r="K16" s="106" t="s">
        <v>30</v>
      </c>
      <c r="L16" s="155" t="s">
        <v>181</v>
      </c>
      <c r="M16" s="136" t="s">
        <v>75</v>
      </c>
      <c r="N16" s="137">
        <v>2</v>
      </c>
      <c r="O16" s="138" t="s">
        <v>81</v>
      </c>
      <c r="Q16" s="9" t="s">
        <v>17</v>
      </c>
      <c r="R16" s="10" t="s">
        <v>18</v>
      </c>
      <c r="T16">
        <v>1</v>
      </c>
      <c r="U16" s="78" t="s">
        <v>88</v>
      </c>
    </row>
    <row r="17" spans="2:21" x14ac:dyDescent="0.45">
      <c r="B17" s="11">
        <v>1</v>
      </c>
      <c r="C17" s="109"/>
      <c r="D17" s="109"/>
      <c r="E17" s="109"/>
      <c r="F17" s="109"/>
      <c r="G17" s="110"/>
      <c r="H17" s="111"/>
      <c r="I17" s="112"/>
      <c r="J17" s="113"/>
      <c r="K17" s="111"/>
      <c r="L17" s="154"/>
      <c r="M17" s="139"/>
      <c r="N17" s="114"/>
      <c r="O17" s="150" t="str">
        <f>IF($B$5="","",VLOOKUP($B$5,$T$16:$U$69,2)&amp;"中")</f>
        <v/>
      </c>
      <c r="Q17" t="s">
        <v>22</v>
      </c>
      <c r="R17" t="s">
        <v>23</v>
      </c>
      <c r="S17" s="10"/>
      <c r="T17">
        <v>2</v>
      </c>
      <c r="U17" s="78" t="s">
        <v>89</v>
      </c>
    </row>
    <row r="18" spans="2:21" x14ac:dyDescent="0.45">
      <c r="B18" s="18">
        <v>2</v>
      </c>
      <c r="C18" s="115"/>
      <c r="D18" s="115"/>
      <c r="E18" s="115"/>
      <c r="F18" s="115"/>
      <c r="G18" s="110"/>
      <c r="H18" s="116"/>
      <c r="I18" s="117"/>
      <c r="J18" s="118"/>
      <c r="K18" s="116"/>
      <c r="L18" s="119"/>
      <c r="M18" s="139"/>
      <c r="N18" s="114"/>
      <c r="O18" s="151" t="str">
        <f t="shared" ref="O18:O46" si="0">IF(C18="","",$O$17)</f>
        <v/>
      </c>
      <c r="Q18" t="s">
        <v>24</v>
      </c>
      <c r="R18" t="s">
        <v>26</v>
      </c>
      <c r="S18" s="10"/>
      <c r="T18">
        <v>3</v>
      </c>
      <c r="U18" s="78" t="s">
        <v>90</v>
      </c>
    </row>
    <row r="19" spans="2:21" x14ac:dyDescent="0.45">
      <c r="B19" s="18">
        <v>3</v>
      </c>
      <c r="C19" s="115"/>
      <c r="D19" s="115"/>
      <c r="E19" s="115"/>
      <c r="F19" s="115"/>
      <c r="G19" s="110"/>
      <c r="H19" s="116"/>
      <c r="I19" s="117"/>
      <c r="J19" s="118"/>
      <c r="K19" s="116"/>
      <c r="L19" s="119"/>
      <c r="M19" s="139"/>
      <c r="N19" s="114"/>
      <c r="O19" s="151" t="str">
        <f t="shared" si="0"/>
        <v/>
      </c>
      <c r="Q19" t="s">
        <v>25</v>
      </c>
      <c r="R19" t="s">
        <v>29</v>
      </c>
      <c r="S19" s="10"/>
      <c r="T19">
        <v>4</v>
      </c>
      <c r="U19" s="78" t="s">
        <v>91</v>
      </c>
    </row>
    <row r="20" spans="2:21" x14ac:dyDescent="0.45">
      <c r="B20" s="18">
        <v>4</v>
      </c>
      <c r="C20" s="115"/>
      <c r="D20" s="115"/>
      <c r="E20" s="115"/>
      <c r="F20" s="115"/>
      <c r="G20" s="110"/>
      <c r="H20" s="116"/>
      <c r="I20" s="117"/>
      <c r="J20" s="118"/>
      <c r="K20" s="116"/>
      <c r="L20" s="120"/>
      <c r="M20" s="139"/>
      <c r="N20" s="114"/>
      <c r="O20" s="151" t="str">
        <f t="shared" si="0"/>
        <v/>
      </c>
      <c r="Q20" t="s">
        <v>28</v>
      </c>
      <c r="R20" t="s">
        <v>21</v>
      </c>
      <c r="S20" s="10"/>
      <c r="T20">
        <v>5</v>
      </c>
      <c r="U20" s="78" t="s">
        <v>92</v>
      </c>
    </row>
    <row r="21" spans="2:21" ht="18.600000000000001" thickBot="1" x14ac:dyDescent="0.5">
      <c r="B21" s="24">
        <v>5</v>
      </c>
      <c r="C21" s="121"/>
      <c r="D21" s="121"/>
      <c r="E21" s="121"/>
      <c r="F21" s="121"/>
      <c r="G21" s="122"/>
      <c r="H21" s="123"/>
      <c r="I21" s="124"/>
      <c r="J21" s="125"/>
      <c r="K21" s="123"/>
      <c r="L21" s="126"/>
      <c r="M21" s="140"/>
      <c r="N21" s="141"/>
      <c r="O21" s="152" t="str">
        <f t="shared" si="0"/>
        <v/>
      </c>
      <c r="R21" t="s">
        <v>31</v>
      </c>
      <c r="S21" s="10"/>
      <c r="T21">
        <v>6</v>
      </c>
      <c r="U21" s="78" t="s">
        <v>93</v>
      </c>
    </row>
    <row r="22" spans="2:21" x14ac:dyDescent="0.45">
      <c r="B22" s="31">
        <v>6</v>
      </c>
      <c r="C22" s="127"/>
      <c r="D22" s="127"/>
      <c r="E22" s="127"/>
      <c r="F22" s="127"/>
      <c r="G22" s="110"/>
      <c r="H22" s="128"/>
      <c r="I22" s="129"/>
      <c r="J22" s="130"/>
      <c r="K22" s="128"/>
      <c r="L22" s="131"/>
      <c r="M22" s="142"/>
      <c r="N22" s="131"/>
      <c r="O22" s="150" t="str">
        <f t="shared" si="0"/>
        <v/>
      </c>
      <c r="Q22" t="s">
        <v>32</v>
      </c>
      <c r="R22" t="s">
        <v>35</v>
      </c>
      <c r="S22" s="10"/>
      <c r="T22">
        <v>7</v>
      </c>
      <c r="U22" s="78" t="s">
        <v>94</v>
      </c>
    </row>
    <row r="23" spans="2:21" x14ac:dyDescent="0.45">
      <c r="B23" s="18">
        <v>7</v>
      </c>
      <c r="C23" s="115"/>
      <c r="D23" s="115"/>
      <c r="E23" s="115"/>
      <c r="F23" s="115"/>
      <c r="G23" s="110"/>
      <c r="H23" s="116"/>
      <c r="I23" s="117"/>
      <c r="J23" s="118"/>
      <c r="K23" s="116"/>
      <c r="L23" s="119"/>
      <c r="M23" s="139"/>
      <c r="N23" s="114"/>
      <c r="O23" s="151" t="str">
        <f t="shared" si="0"/>
        <v/>
      </c>
      <c r="Q23" t="s">
        <v>33</v>
      </c>
      <c r="R23" t="s">
        <v>36</v>
      </c>
      <c r="S23" s="10"/>
      <c r="T23">
        <v>8</v>
      </c>
      <c r="U23" s="78" t="s">
        <v>95</v>
      </c>
    </row>
    <row r="24" spans="2:21" x14ac:dyDescent="0.45">
      <c r="B24" s="18">
        <v>8</v>
      </c>
      <c r="C24" s="115"/>
      <c r="D24" s="115"/>
      <c r="E24" s="115"/>
      <c r="F24" s="115"/>
      <c r="G24" s="110"/>
      <c r="H24" s="116"/>
      <c r="I24" s="117"/>
      <c r="J24" s="118"/>
      <c r="K24" s="116"/>
      <c r="L24" s="119"/>
      <c r="M24" s="139"/>
      <c r="N24" s="114"/>
      <c r="O24" s="151" t="str">
        <f t="shared" si="0"/>
        <v/>
      </c>
      <c r="Q24" t="s">
        <v>34</v>
      </c>
      <c r="R24" t="s">
        <v>38</v>
      </c>
      <c r="S24" s="10"/>
      <c r="T24">
        <v>9</v>
      </c>
      <c r="U24" s="78" t="s">
        <v>96</v>
      </c>
    </row>
    <row r="25" spans="2:21" x14ac:dyDescent="0.45">
      <c r="B25" s="18">
        <v>9</v>
      </c>
      <c r="C25" s="115"/>
      <c r="D25" s="115"/>
      <c r="E25" s="115"/>
      <c r="F25" s="115"/>
      <c r="G25" s="110"/>
      <c r="H25" s="116"/>
      <c r="I25" s="117"/>
      <c r="J25" s="118"/>
      <c r="K25" s="116"/>
      <c r="L25" s="119"/>
      <c r="M25" s="139"/>
      <c r="N25" s="114"/>
      <c r="O25" s="151" t="str">
        <f t="shared" si="0"/>
        <v/>
      </c>
      <c r="R25" t="s">
        <v>27</v>
      </c>
      <c r="S25" s="10"/>
      <c r="T25">
        <v>10</v>
      </c>
      <c r="U25" s="78" t="s">
        <v>97</v>
      </c>
    </row>
    <row r="26" spans="2:21" ht="18.600000000000001" thickBot="1" x14ac:dyDescent="0.5">
      <c r="B26" s="24">
        <v>10</v>
      </c>
      <c r="C26" s="121"/>
      <c r="D26" s="121"/>
      <c r="E26" s="121"/>
      <c r="F26" s="121"/>
      <c r="G26" s="122"/>
      <c r="H26" s="123"/>
      <c r="I26" s="124"/>
      <c r="J26" s="125"/>
      <c r="K26" s="123"/>
      <c r="L26" s="126"/>
      <c r="M26" s="143"/>
      <c r="N26" s="144"/>
      <c r="O26" s="152" t="str">
        <f t="shared" si="0"/>
        <v/>
      </c>
      <c r="T26">
        <v>11</v>
      </c>
      <c r="U26" s="78" t="s">
        <v>98</v>
      </c>
    </row>
    <row r="27" spans="2:21" x14ac:dyDescent="0.45">
      <c r="B27" s="31">
        <v>11</v>
      </c>
      <c r="C27" s="127"/>
      <c r="D27" s="127"/>
      <c r="E27" s="127"/>
      <c r="F27" s="127"/>
      <c r="G27" s="110"/>
      <c r="H27" s="128"/>
      <c r="I27" s="129"/>
      <c r="J27" s="130"/>
      <c r="K27" s="128"/>
      <c r="L27" s="131"/>
      <c r="M27" s="139"/>
      <c r="N27" s="114"/>
      <c r="O27" s="150" t="str">
        <f t="shared" si="0"/>
        <v/>
      </c>
      <c r="Q27" t="s">
        <v>19</v>
      </c>
      <c r="T27">
        <v>12</v>
      </c>
      <c r="U27" s="78" t="s">
        <v>99</v>
      </c>
    </row>
    <row r="28" spans="2:21" x14ac:dyDescent="0.45">
      <c r="B28" s="18">
        <v>12</v>
      </c>
      <c r="C28" s="115"/>
      <c r="D28" s="115"/>
      <c r="E28" s="115"/>
      <c r="F28" s="115"/>
      <c r="G28" s="110"/>
      <c r="H28" s="116"/>
      <c r="I28" s="117"/>
      <c r="J28" s="118"/>
      <c r="K28" s="116"/>
      <c r="L28" s="119"/>
      <c r="M28" s="139"/>
      <c r="N28" s="114"/>
      <c r="O28" s="151" t="str">
        <f t="shared" si="0"/>
        <v/>
      </c>
      <c r="Q28" t="s">
        <v>37</v>
      </c>
      <c r="T28">
        <v>13</v>
      </c>
      <c r="U28" s="78" t="s">
        <v>100</v>
      </c>
    </row>
    <row r="29" spans="2:21" x14ac:dyDescent="0.45">
      <c r="B29" s="18">
        <v>13</v>
      </c>
      <c r="C29" s="115"/>
      <c r="D29" s="115"/>
      <c r="E29" s="115"/>
      <c r="F29" s="115"/>
      <c r="G29" s="110"/>
      <c r="H29" s="116"/>
      <c r="I29" s="117"/>
      <c r="J29" s="118"/>
      <c r="K29" s="116"/>
      <c r="L29" s="119"/>
      <c r="M29" s="139"/>
      <c r="N29" s="114"/>
      <c r="O29" s="151" t="str">
        <f t="shared" si="0"/>
        <v/>
      </c>
      <c r="T29">
        <v>14</v>
      </c>
      <c r="U29" s="78" t="s">
        <v>101</v>
      </c>
    </row>
    <row r="30" spans="2:21" x14ac:dyDescent="0.45">
      <c r="B30" s="18">
        <v>14</v>
      </c>
      <c r="C30" s="115"/>
      <c r="D30" s="115"/>
      <c r="E30" s="115"/>
      <c r="F30" s="115"/>
      <c r="G30" s="110"/>
      <c r="H30" s="116"/>
      <c r="I30" s="117"/>
      <c r="J30" s="118"/>
      <c r="K30" s="116"/>
      <c r="L30" s="119"/>
      <c r="M30" s="139"/>
      <c r="N30" s="114"/>
      <c r="O30" s="151" t="str">
        <f t="shared" si="0"/>
        <v/>
      </c>
      <c r="Q30">
        <v>1</v>
      </c>
      <c r="R30">
        <v>1</v>
      </c>
      <c r="T30">
        <v>15</v>
      </c>
      <c r="U30" s="78" t="s">
        <v>102</v>
      </c>
    </row>
    <row r="31" spans="2:21" ht="18.600000000000001" thickBot="1" x14ac:dyDescent="0.5">
      <c r="B31" s="24">
        <v>15</v>
      </c>
      <c r="C31" s="121"/>
      <c r="D31" s="121"/>
      <c r="E31" s="121"/>
      <c r="F31" s="121"/>
      <c r="G31" s="122"/>
      <c r="H31" s="123"/>
      <c r="I31" s="124"/>
      <c r="J31" s="125"/>
      <c r="K31" s="123"/>
      <c r="L31" s="126"/>
      <c r="M31" s="140"/>
      <c r="N31" s="141"/>
      <c r="O31" s="152" t="str">
        <f t="shared" si="0"/>
        <v/>
      </c>
      <c r="Q31">
        <v>2</v>
      </c>
      <c r="R31">
        <v>2</v>
      </c>
      <c r="T31">
        <v>16</v>
      </c>
      <c r="U31" s="78" t="s">
        <v>103</v>
      </c>
    </row>
    <row r="32" spans="2:21" x14ac:dyDescent="0.45">
      <c r="B32" s="31">
        <v>16</v>
      </c>
      <c r="C32" s="127"/>
      <c r="D32" s="127"/>
      <c r="E32" s="127"/>
      <c r="F32" s="127"/>
      <c r="G32" s="110"/>
      <c r="H32" s="128"/>
      <c r="I32" s="129"/>
      <c r="J32" s="130"/>
      <c r="K32" s="128"/>
      <c r="L32" s="131"/>
      <c r="M32" s="142"/>
      <c r="N32" s="131"/>
      <c r="O32" s="150" t="str">
        <f t="shared" si="0"/>
        <v/>
      </c>
      <c r="R32" t="s">
        <v>75</v>
      </c>
      <c r="T32">
        <v>17</v>
      </c>
      <c r="U32" s="78" t="s">
        <v>104</v>
      </c>
    </row>
    <row r="33" spans="1:21" x14ac:dyDescent="0.45">
      <c r="B33" s="18">
        <v>17</v>
      </c>
      <c r="C33" s="115"/>
      <c r="D33" s="115"/>
      <c r="E33" s="115"/>
      <c r="F33" s="115"/>
      <c r="G33" s="110"/>
      <c r="H33" s="116"/>
      <c r="I33" s="117"/>
      <c r="J33" s="118"/>
      <c r="K33" s="116"/>
      <c r="L33" s="119"/>
      <c r="M33" s="139"/>
      <c r="N33" s="114"/>
      <c r="O33" s="151" t="str">
        <f t="shared" si="0"/>
        <v/>
      </c>
      <c r="T33">
        <v>18</v>
      </c>
      <c r="U33" s="78" t="s">
        <v>105</v>
      </c>
    </row>
    <row r="34" spans="1:21" x14ac:dyDescent="0.45">
      <c r="B34" s="18">
        <v>18</v>
      </c>
      <c r="C34" s="115"/>
      <c r="D34" s="115"/>
      <c r="E34" s="115"/>
      <c r="F34" s="115"/>
      <c r="G34" s="110"/>
      <c r="H34" s="116"/>
      <c r="I34" s="117"/>
      <c r="J34" s="118"/>
      <c r="K34" s="116"/>
      <c r="L34" s="119"/>
      <c r="M34" s="139"/>
      <c r="N34" s="114"/>
      <c r="O34" s="151" t="str">
        <f t="shared" si="0"/>
        <v/>
      </c>
      <c r="T34">
        <v>19</v>
      </c>
      <c r="U34" s="78" t="s">
        <v>106</v>
      </c>
    </row>
    <row r="35" spans="1:21" x14ac:dyDescent="0.45">
      <c r="B35" s="18">
        <v>19</v>
      </c>
      <c r="C35" s="115"/>
      <c r="D35" s="115"/>
      <c r="E35" s="115"/>
      <c r="F35" s="115"/>
      <c r="G35" s="110"/>
      <c r="H35" s="116"/>
      <c r="I35" s="117"/>
      <c r="J35" s="118"/>
      <c r="K35" s="116"/>
      <c r="L35" s="119"/>
      <c r="M35" s="139"/>
      <c r="N35" s="114"/>
      <c r="O35" s="151" t="str">
        <f t="shared" si="0"/>
        <v/>
      </c>
      <c r="T35">
        <v>20</v>
      </c>
      <c r="U35" s="78" t="s">
        <v>107</v>
      </c>
    </row>
    <row r="36" spans="1:21" ht="18.600000000000001" thickBot="1" x14ac:dyDescent="0.5">
      <c r="B36" s="37">
        <v>20</v>
      </c>
      <c r="C36" s="132"/>
      <c r="D36" s="132"/>
      <c r="E36" s="132"/>
      <c r="F36" s="132"/>
      <c r="G36" s="122"/>
      <c r="H36" s="133"/>
      <c r="I36" s="156"/>
      <c r="J36" s="134"/>
      <c r="K36" s="133"/>
      <c r="L36" s="135"/>
      <c r="M36" s="143"/>
      <c r="N36" s="144"/>
      <c r="O36" s="152" t="str">
        <f t="shared" si="0"/>
        <v/>
      </c>
      <c r="T36">
        <v>21</v>
      </c>
      <c r="U36" s="78" t="s">
        <v>108</v>
      </c>
    </row>
    <row r="37" spans="1:21" x14ac:dyDescent="0.45">
      <c r="B37" s="11">
        <v>21</v>
      </c>
      <c r="C37" s="109"/>
      <c r="D37" s="109"/>
      <c r="E37" s="109"/>
      <c r="F37" s="109"/>
      <c r="G37" s="110"/>
      <c r="H37" s="111"/>
      <c r="I37" s="112"/>
      <c r="J37" s="113"/>
      <c r="K37" s="111"/>
      <c r="L37" s="114"/>
      <c r="M37" s="139"/>
      <c r="N37" s="114"/>
      <c r="O37" s="150" t="str">
        <f t="shared" si="0"/>
        <v/>
      </c>
      <c r="T37">
        <v>22</v>
      </c>
      <c r="U37" s="78" t="s">
        <v>109</v>
      </c>
    </row>
    <row r="38" spans="1:21" x14ac:dyDescent="0.45">
      <c r="B38" s="18">
        <v>22</v>
      </c>
      <c r="C38" s="115"/>
      <c r="D38" s="115"/>
      <c r="E38" s="115"/>
      <c r="F38" s="115"/>
      <c r="G38" s="110"/>
      <c r="H38" s="116"/>
      <c r="I38" s="117"/>
      <c r="J38" s="118"/>
      <c r="K38" s="116"/>
      <c r="L38" s="119"/>
      <c r="M38" s="139"/>
      <c r="N38" s="114"/>
      <c r="O38" s="151" t="str">
        <f t="shared" si="0"/>
        <v/>
      </c>
      <c r="T38">
        <v>23</v>
      </c>
      <c r="U38" s="78" t="s">
        <v>110</v>
      </c>
    </row>
    <row r="39" spans="1:21" x14ac:dyDescent="0.45">
      <c r="B39" s="18">
        <v>23</v>
      </c>
      <c r="C39" s="115"/>
      <c r="D39" s="115"/>
      <c r="E39" s="115"/>
      <c r="F39" s="115"/>
      <c r="G39" s="110"/>
      <c r="H39" s="116"/>
      <c r="I39" s="117"/>
      <c r="J39" s="118"/>
      <c r="K39" s="116"/>
      <c r="L39" s="119"/>
      <c r="M39" s="139"/>
      <c r="N39" s="114"/>
      <c r="O39" s="151" t="str">
        <f t="shared" si="0"/>
        <v/>
      </c>
      <c r="T39">
        <v>24</v>
      </c>
      <c r="U39" s="78" t="s">
        <v>111</v>
      </c>
    </row>
    <row r="40" spans="1:21" x14ac:dyDescent="0.45">
      <c r="B40" s="18">
        <v>24</v>
      </c>
      <c r="C40" s="115"/>
      <c r="D40" s="115"/>
      <c r="E40" s="115"/>
      <c r="F40" s="115"/>
      <c r="G40" s="110"/>
      <c r="H40" s="116"/>
      <c r="I40" s="117"/>
      <c r="J40" s="118"/>
      <c r="K40" s="116"/>
      <c r="L40" s="119"/>
      <c r="M40" s="139"/>
      <c r="N40" s="114"/>
      <c r="O40" s="151" t="str">
        <f t="shared" si="0"/>
        <v/>
      </c>
      <c r="T40">
        <v>25</v>
      </c>
      <c r="U40" s="78" t="s">
        <v>112</v>
      </c>
    </row>
    <row r="41" spans="1:21" ht="18.600000000000001" thickBot="1" x14ac:dyDescent="0.5">
      <c r="B41" s="37">
        <v>25</v>
      </c>
      <c r="C41" s="132"/>
      <c r="D41" s="132"/>
      <c r="E41" s="132"/>
      <c r="F41" s="132"/>
      <c r="G41" s="122"/>
      <c r="H41" s="133"/>
      <c r="I41" s="156"/>
      <c r="J41" s="134"/>
      <c r="K41" s="133"/>
      <c r="L41" s="135"/>
      <c r="M41" s="140"/>
      <c r="N41" s="141"/>
      <c r="O41" s="152" t="str">
        <f t="shared" si="0"/>
        <v/>
      </c>
      <c r="T41">
        <v>26</v>
      </c>
      <c r="U41" s="78" t="s">
        <v>113</v>
      </c>
    </row>
    <row r="42" spans="1:21" x14ac:dyDescent="0.45">
      <c r="B42" s="11">
        <v>26</v>
      </c>
      <c r="C42" s="109"/>
      <c r="D42" s="109"/>
      <c r="E42" s="109"/>
      <c r="F42" s="109"/>
      <c r="G42" s="110"/>
      <c r="H42" s="111"/>
      <c r="I42" s="112"/>
      <c r="J42" s="113"/>
      <c r="K42" s="111"/>
      <c r="L42" s="114"/>
      <c r="M42" s="142"/>
      <c r="N42" s="131"/>
      <c r="O42" s="153" t="str">
        <f t="shared" si="0"/>
        <v/>
      </c>
      <c r="T42">
        <v>27</v>
      </c>
      <c r="U42" s="78" t="s">
        <v>114</v>
      </c>
    </row>
    <row r="43" spans="1:21" x14ac:dyDescent="0.45">
      <c r="B43" s="18">
        <v>27</v>
      </c>
      <c r="C43" s="115"/>
      <c r="D43" s="115"/>
      <c r="E43" s="115"/>
      <c r="F43" s="115"/>
      <c r="G43" s="110"/>
      <c r="H43" s="116"/>
      <c r="I43" s="117"/>
      <c r="J43" s="118"/>
      <c r="K43" s="116"/>
      <c r="L43" s="119"/>
      <c r="M43" s="139"/>
      <c r="N43" s="114"/>
      <c r="O43" s="151" t="str">
        <f t="shared" si="0"/>
        <v/>
      </c>
      <c r="T43">
        <v>28</v>
      </c>
      <c r="U43" s="78" t="s">
        <v>115</v>
      </c>
    </row>
    <row r="44" spans="1:21" x14ac:dyDescent="0.45">
      <c r="B44" s="18">
        <v>28</v>
      </c>
      <c r="C44" s="115"/>
      <c r="D44" s="115"/>
      <c r="E44" s="115"/>
      <c r="F44" s="115"/>
      <c r="G44" s="110"/>
      <c r="H44" s="116"/>
      <c r="I44" s="117"/>
      <c r="J44" s="118"/>
      <c r="K44" s="116"/>
      <c r="L44" s="119"/>
      <c r="M44" s="139"/>
      <c r="N44" s="114"/>
      <c r="O44" s="151" t="str">
        <f t="shared" si="0"/>
        <v/>
      </c>
      <c r="T44">
        <v>29</v>
      </c>
      <c r="U44" s="78" t="s">
        <v>116</v>
      </c>
    </row>
    <row r="45" spans="1:21" x14ac:dyDescent="0.45">
      <c r="B45" s="18">
        <v>29</v>
      </c>
      <c r="C45" s="115"/>
      <c r="D45" s="115"/>
      <c r="E45" s="115"/>
      <c r="F45" s="115"/>
      <c r="G45" s="110"/>
      <c r="H45" s="116"/>
      <c r="I45" s="117"/>
      <c r="J45" s="118"/>
      <c r="K45" s="116"/>
      <c r="L45" s="119"/>
      <c r="M45" s="139"/>
      <c r="N45" s="114"/>
      <c r="O45" s="151" t="str">
        <f t="shared" si="0"/>
        <v/>
      </c>
      <c r="T45">
        <v>30</v>
      </c>
      <c r="U45" s="78" t="s">
        <v>117</v>
      </c>
    </row>
    <row r="46" spans="1:21" ht="18.600000000000001" thickBot="1" x14ac:dyDescent="0.5">
      <c r="B46" s="37">
        <v>30</v>
      </c>
      <c r="C46" s="132"/>
      <c r="D46" s="132"/>
      <c r="E46" s="132"/>
      <c r="F46" s="132"/>
      <c r="G46" s="122"/>
      <c r="H46" s="133"/>
      <c r="I46" s="156"/>
      <c r="J46" s="134"/>
      <c r="K46" s="133"/>
      <c r="L46" s="135"/>
      <c r="M46" s="143"/>
      <c r="N46" s="144"/>
      <c r="O46" s="152" t="str">
        <f t="shared" si="0"/>
        <v/>
      </c>
      <c r="T46">
        <v>31</v>
      </c>
      <c r="U46" s="78" t="s">
        <v>118</v>
      </c>
    </row>
    <row r="47" spans="1:21" x14ac:dyDescent="0.45">
      <c r="T47">
        <v>32</v>
      </c>
      <c r="U47" s="78" t="s">
        <v>119</v>
      </c>
    </row>
    <row r="48" spans="1:21" ht="35.4" customHeight="1" x14ac:dyDescent="0.45">
      <c r="A48" s="317" t="s">
        <v>84</v>
      </c>
      <c r="B48" s="317"/>
      <c r="C48" s="317"/>
      <c r="D48" s="317"/>
      <c r="E48" s="317"/>
      <c r="F48" s="317"/>
      <c r="G48" s="317"/>
      <c r="H48" s="317"/>
      <c r="I48" s="317"/>
      <c r="J48" s="317"/>
      <c r="K48" s="317"/>
      <c r="L48" s="317"/>
      <c r="M48" s="317"/>
      <c r="N48" s="317"/>
      <c r="O48" s="317"/>
      <c r="T48">
        <v>33</v>
      </c>
      <c r="U48" s="78" t="s">
        <v>120</v>
      </c>
    </row>
    <row r="49" spans="1:39" x14ac:dyDescent="0.45">
      <c r="A49" s="294" t="s">
        <v>39</v>
      </c>
      <c r="B49" s="294"/>
      <c r="C49" s="294"/>
      <c r="D49" s="294"/>
      <c r="E49" s="294"/>
      <c r="F49" s="294"/>
      <c r="G49" s="294"/>
      <c r="H49" s="294"/>
      <c r="I49" s="294"/>
      <c r="J49" s="294"/>
      <c r="K49" s="294"/>
      <c r="L49" s="294"/>
      <c r="M49" s="76"/>
      <c r="N49" s="76"/>
      <c r="O49" s="76"/>
      <c r="T49">
        <v>34</v>
      </c>
      <c r="U49" s="78" t="s">
        <v>121</v>
      </c>
    </row>
    <row r="50" spans="1:39" x14ac:dyDescent="0.45">
      <c r="A50" s="294" t="s">
        <v>40</v>
      </c>
      <c r="B50" s="294"/>
      <c r="C50" s="294"/>
      <c r="D50" s="294"/>
      <c r="E50" s="294"/>
      <c r="F50" s="294"/>
      <c r="G50" s="294"/>
      <c r="H50" s="294"/>
      <c r="I50" s="294"/>
      <c r="J50" s="294"/>
      <c r="K50" s="294"/>
      <c r="L50" s="294"/>
      <c r="M50" s="76"/>
      <c r="N50" s="76"/>
      <c r="O50" s="76"/>
      <c r="T50">
        <v>35</v>
      </c>
      <c r="U50" s="78" t="s">
        <v>122</v>
      </c>
    </row>
    <row r="51" spans="1:39" x14ac:dyDescent="0.45">
      <c r="A51" s="294" t="s">
        <v>72</v>
      </c>
      <c r="B51" s="294"/>
      <c r="C51" s="294"/>
      <c r="D51" s="294"/>
      <c r="E51" s="294"/>
      <c r="F51" s="294"/>
      <c r="G51" s="294"/>
      <c r="H51" s="294"/>
      <c r="I51" s="294"/>
      <c r="J51" s="294"/>
      <c r="K51" s="294"/>
      <c r="L51" s="294"/>
      <c r="M51" s="294"/>
      <c r="N51" s="294"/>
      <c r="O51" s="76"/>
      <c r="T51">
        <v>36</v>
      </c>
      <c r="U51" s="78" t="s">
        <v>123</v>
      </c>
    </row>
    <row r="52" spans="1:39" x14ac:dyDescent="0.45">
      <c r="A52" s="294" t="s">
        <v>83</v>
      </c>
      <c r="B52" s="294"/>
      <c r="C52" s="294"/>
      <c r="D52" s="294"/>
      <c r="E52" s="294"/>
      <c r="F52" s="294"/>
      <c r="G52" s="294"/>
      <c r="H52" s="294"/>
      <c r="I52" s="294"/>
      <c r="J52" s="294"/>
      <c r="K52" s="294"/>
      <c r="L52" s="294"/>
      <c r="M52" s="76"/>
      <c r="N52" s="76"/>
      <c r="O52" s="76"/>
      <c r="T52">
        <v>37</v>
      </c>
      <c r="U52" s="78" t="s">
        <v>124</v>
      </c>
    </row>
    <row r="53" spans="1:39" ht="19.8" x14ac:dyDescent="0.45">
      <c r="C53" s="316" t="s">
        <v>82</v>
      </c>
      <c r="D53" s="316" t="s">
        <v>41</v>
      </c>
      <c r="E53" s="316"/>
      <c r="G53" s="41" t="s">
        <v>42</v>
      </c>
      <c r="H53" s="3" t="s">
        <v>43</v>
      </c>
      <c r="I53" s="38"/>
      <c r="J53" s="39" t="s">
        <v>14</v>
      </c>
      <c r="K53" s="3" t="s">
        <v>44</v>
      </c>
      <c r="L53" s="301" t="str">
        <f>IF(I53="","",1000*I53)</f>
        <v/>
      </c>
      <c r="M53" s="301"/>
      <c r="N53" t="s">
        <v>45</v>
      </c>
      <c r="R53" s="40"/>
      <c r="S53" s="40"/>
      <c r="T53" s="145">
        <v>38</v>
      </c>
      <c r="U53" s="78" t="s">
        <v>125</v>
      </c>
    </row>
    <row r="54" spans="1:39" ht="19.8" x14ac:dyDescent="0.45">
      <c r="B54" s="99"/>
      <c r="C54" s="316"/>
      <c r="D54" s="316" t="s">
        <v>46</v>
      </c>
      <c r="E54" s="316"/>
      <c r="G54" s="41" t="s">
        <v>42</v>
      </c>
      <c r="H54" s="3" t="s">
        <v>43</v>
      </c>
      <c r="I54" s="38"/>
      <c r="J54" s="39" t="s">
        <v>47</v>
      </c>
      <c r="K54" s="3" t="s">
        <v>44</v>
      </c>
      <c r="L54" s="301" t="str">
        <f>IF(I54="","",1000*I54)</f>
        <v/>
      </c>
      <c r="M54" s="301"/>
      <c r="N54" t="s">
        <v>45</v>
      </c>
      <c r="R54" s="40"/>
      <c r="S54" s="40"/>
      <c r="T54" s="145">
        <v>39</v>
      </c>
      <c r="U54" s="78" t="s">
        <v>126</v>
      </c>
    </row>
    <row r="55" spans="1:39" ht="19.8" x14ac:dyDescent="0.45">
      <c r="B55" s="41"/>
      <c r="C55" s="300" t="s">
        <v>48</v>
      </c>
      <c r="D55" s="300"/>
      <c r="E55" s="300"/>
      <c r="G55" s="41" t="s">
        <v>49</v>
      </c>
      <c r="H55" s="3" t="s">
        <v>43</v>
      </c>
      <c r="I55" s="42"/>
      <c r="J55" s="39" t="s">
        <v>50</v>
      </c>
      <c r="K55" s="3" t="s">
        <v>44</v>
      </c>
      <c r="L55" s="301" t="str">
        <f>IF(I55="","",500*I55)</f>
        <v/>
      </c>
      <c r="M55" s="301"/>
      <c r="N55" t="s">
        <v>45</v>
      </c>
      <c r="R55" s="40"/>
      <c r="S55" s="40"/>
      <c r="T55" s="145">
        <v>40</v>
      </c>
      <c r="U55" s="78" t="s">
        <v>127</v>
      </c>
    </row>
    <row r="56" spans="1:39" x14ac:dyDescent="0.45">
      <c r="T56">
        <v>41</v>
      </c>
      <c r="U56" s="78" t="s">
        <v>128</v>
      </c>
      <c r="Y56" s="3"/>
      <c r="Z56" s="3"/>
    </row>
    <row r="57" spans="1:39" ht="19.8" x14ac:dyDescent="0.45">
      <c r="K57" s="43" t="s">
        <v>79</v>
      </c>
      <c r="L57" s="302" t="str">
        <f>IF(COUNT(L53:M55)=0,"",SUM(L53:M55))</f>
        <v/>
      </c>
      <c r="M57" s="302"/>
      <c r="N57" s="43" t="s">
        <v>45</v>
      </c>
      <c r="O57" s="77"/>
      <c r="P57" s="77"/>
      <c r="Q57" s="77"/>
      <c r="T57" s="3">
        <v>42</v>
      </c>
      <c r="U57" s="78" t="s">
        <v>129</v>
      </c>
    </row>
    <row r="58" spans="1:39" x14ac:dyDescent="0.45">
      <c r="T58">
        <v>43</v>
      </c>
      <c r="U58" s="78" t="s">
        <v>130</v>
      </c>
      <c r="Y58" s="3"/>
      <c r="Z58" s="3"/>
    </row>
    <row r="59" spans="1:39" x14ac:dyDescent="0.45">
      <c r="C59" s="303" t="s">
        <v>51</v>
      </c>
      <c r="D59" s="303"/>
      <c r="E59" s="303"/>
      <c r="F59" s="303"/>
      <c r="G59" s="303"/>
      <c r="H59" s="303"/>
      <c r="I59" s="303"/>
      <c r="J59" s="303"/>
      <c r="K59" s="303"/>
      <c r="L59" s="303"/>
      <c r="M59" s="303"/>
      <c r="N59" s="303"/>
      <c r="O59" s="78"/>
      <c r="P59" s="78"/>
      <c r="Q59" s="78"/>
      <c r="T59">
        <v>44</v>
      </c>
      <c r="U59" s="78" t="s">
        <v>131</v>
      </c>
    </row>
    <row r="60" spans="1:39" x14ac:dyDescent="0.45">
      <c r="T60">
        <v>45</v>
      </c>
      <c r="U60" s="78" t="s">
        <v>132</v>
      </c>
      <c r="Y60" s="3"/>
      <c r="Z60" s="3"/>
    </row>
    <row r="61" spans="1:39" x14ac:dyDescent="0.45">
      <c r="B61" s="304" t="s">
        <v>76</v>
      </c>
      <c r="C61" s="304"/>
      <c r="D61" s="304"/>
      <c r="E61" s="304"/>
      <c r="T61">
        <v>46</v>
      </c>
      <c r="U61" s="78" t="s">
        <v>133</v>
      </c>
      <c r="Y61" s="3"/>
      <c r="Z61" s="268"/>
      <c r="AA61" s="268"/>
      <c r="AB61" s="268"/>
      <c r="AC61" s="268"/>
      <c r="AD61" s="268"/>
    </row>
    <row r="62" spans="1:39" x14ac:dyDescent="0.45">
      <c r="T62">
        <v>47</v>
      </c>
      <c r="U62" s="78" t="s">
        <v>134</v>
      </c>
    </row>
    <row r="63" spans="1:39" ht="17.25" customHeight="1" x14ac:dyDescent="0.45">
      <c r="C63" s="268" t="s">
        <v>52</v>
      </c>
      <c r="D63" s="306" t="s">
        <v>78</v>
      </c>
      <c r="E63" s="306"/>
      <c r="F63" s="306"/>
      <c r="G63" s="306"/>
      <c r="H63" s="268" t="s">
        <v>53</v>
      </c>
      <c r="I63" s="308"/>
      <c r="J63" s="308"/>
      <c r="K63" s="308"/>
      <c r="L63" s="308"/>
      <c r="M63" s="268" t="s">
        <v>54</v>
      </c>
      <c r="N63" s="268"/>
      <c r="O63" s="3"/>
      <c r="P63" s="3"/>
      <c r="Q63" s="3"/>
      <c r="T63">
        <v>48</v>
      </c>
      <c r="U63" s="78" t="s">
        <v>135</v>
      </c>
      <c r="AM63" s="43"/>
    </row>
    <row r="64" spans="1:39" ht="17.25" customHeight="1" x14ac:dyDescent="0.45">
      <c r="C64" s="305"/>
      <c r="D64" s="307"/>
      <c r="E64" s="307"/>
      <c r="F64" s="307"/>
      <c r="G64" s="307"/>
      <c r="H64" s="305"/>
      <c r="I64" s="309"/>
      <c r="J64" s="309"/>
      <c r="K64" s="309"/>
      <c r="L64" s="309"/>
      <c r="M64" s="305"/>
      <c r="N64" s="305"/>
      <c r="O64" s="74"/>
      <c r="P64" s="74"/>
      <c r="Q64" s="74"/>
      <c r="T64">
        <v>49</v>
      </c>
      <c r="U64" s="78" t="s">
        <v>136</v>
      </c>
    </row>
    <row r="65" spans="20:21" ht="17.25" customHeight="1" x14ac:dyDescent="0.45">
      <c r="T65">
        <v>50</v>
      </c>
      <c r="U65" s="78" t="s">
        <v>137</v>
      </c>
    </row>
    <row r="66" spans="20:21" x14ac:dyDescent="0.45">
      <c r="T66">
        <v>51</v>
      </c>
      <c r="U66" s="78" t="s">
        <v>138</v>
      </c>
    </row>
    <row r="67" spans="20:21" x14ac:dyDescent="0.45">
      <c r="T67">
        <v>52</v>
      </c>
      <c r="U67" s="78" t="s">
        <v>139</v>
      </c>
    </row>
    <row r="68" spans="20:21" x14ac:dyDescent="0.45">
      <c r="T68">
        <v>53</v>
      </c>
      <c r="U68" s="78" t="s">
        <v>140</v>
      </c>
    </row>
    <row r="69" spans="20:21" ht="13.5" customHeight="1" x14ac:dyDescent="0.45">
      <c r="T69">
        <v>54</v>
      </c>
      <c r="U69" s="78" t="s">
        <v>141</v>
      </c>
    </row>
    <row r="70" spans="20:21" ht="13.5" customHeight="1" x14ac:dyDescent="0.45"/>
  </sheetData>
  <protectedRanges>
    <protectedRange password="E8F7" sqref="D63:D64 I63 I53:I55" name="範囲1_1"/>
  </protectedRanges>
  <mergeCells count="52">
    <mergeCell ref="T15:U15"/>
    <mergeCell ref="L57:M57"/>
    <mergeCell ref="C59:N59"/>
    <mergeCell ref="B61:E61"/>
    <mergeCell ref="Z61:AD61"/>
    <mergeCell ref="C53:C54"/>
    <mergeCell ref="D53:E53"/>
    <mergeCell ref="L53:M53"/>
    <mergeCell ref="D54:E54"/>
    <mergeCell ref="L54:M54"/>
    <mergeCell ref="C55:E55"/>
    <mergeCell ref="L55:M55"/>
    <mergeCell ref="O14:O15"/>
    <mergeCell ref="A48:O48"/>
    <mergeCell ref="A49:L49"/>
    <mergeCell ref="A50:L50"/>
    <mergeCell ref="C63:C64"/>
    <mergeCell ref="D63:G64"/>
    <mergeCell ref="H63:H64"/>
    <mergeCell ref="I63:L64"/>
    <mergeCell ref="M63:N64"/>
    <mergeCell ref="A51:N51"/>
    <mergeCell ref="A52:L52"/>
    <mergeCell ref="B13:N13"/>
    <mergeCell ref="B14:B15"/>
    <mergeCell ref="C14:C15"/>
    <mergeCell ref="D14:D15"/>
    <mergeCell ref="E14:E15"/>
    <mergeCell ref="F14:F15"/>
    <mergeCell ref="G14:I14"/>
    <mergeCell ref="J14:L14"/>
    <mergeCell ref="M14:M15"/>
    <mergeCell ref="N14:N15"/>
    <mergeCell ref="B11:C12"/>
    <mergeCell ref="D11:G11"/>
    <mergeCell ref="H11:H12"/>
    <mergeCell ref="I11:N11"/>
    <mergeCell ref="D12:G12"/>
    <mergeCell ref="I12:N12"/>
    <mergeCell ref="B8:C10"/>
    <mergeCell ref="D8:G8"/>
    <mergeCell ref="H8:H10"/>
    <mergeCell ref="I8:N8"/>
    <mergeCell ref="D9:G10"/>
    <mergeCell ref="I9:N9"/>
    <mergeCell ref="I10:N10"/>
    <mergeCell ref="B1:N2"/>
    <mergeCell ref="B4:C4"/>
    <mergeCell ref="E4:J5"/>
    <mergeCell ref="L4:N4"/>
    <mergeCell ref="B5:C6"/>
    <mergeCell ref="L5:N5"/>
  </mergeCells>
  <phoneticPr fontId="3"/>
  <dataValidations count="6">
    <dataValidation type="list" allowBlank="1" showInputMessage="1" showErrorMessage="1" sqref="M17:N46" xr:uid="{ADF858B7-2B6B-4DF8-99BB-4F96C4472D7C}">
      <formula1>$R$30:$R$32</formula1>
    </dataValidation>
    <dataValidation type="list" allowBlank="1" showInputMessage="1" showErrorMessage="1" sqref="G16:G46 J16:J46" xr:uid="{372844EB-A635-4583-A0DE-6936D362E563}">
      <formula1>$R$16:$R$30</formula1>
    </dataValidation>
    <dataValidation type="list" allowBlank="1" showInputMessage="1" showErrorMessage="1" sqref="B5:C6" xr:uid="{75162E22-9AE0-4164-B7BF-87717CA04F3B}">
      <formula1>$T$16:$T$69</formula1>
    </dataValidation>
    <dataValidation type="list" allowBlank="1" showInputMessage="1" showErrorMessage="1" sqref="H16:H46 K16:K46" xr:uid="{15E3B6E5-64E9-4116-8E0C-D88465FD319F}">
      <formula1>$Q$22:$Q$25</formula1>
    </dataValidation>
    <dataValidation type="list" allowBlank="1" showInputMessage="1" showErrorMessage="1" sqref="E16:E46" xr:uid="{094FE547-6600-43E4-8641-7C6E2C47A17C}">
      <formula1>$Q$27:$Q$28</formula1>
    </dataValidation>
    <dataValidation type="list" allowBlank="1" showInputMessage="1" showErrorMessage="1" sqref="F16:F46" xr:uid="{A73F5514-19AA-4ECB-9F58-19C91895CFDA}">
      <formula1>$Q$30:$Q$32</formula1>
    </dataValidation>
  </dataValidations>
  <pageMargins left="0.7" right="0.7" top="0.75" bottom="0.75" header="0.3" footer="0.3"/>
  <pageSetup paperSize="9" scale="54" orientation="portrait" horizontalDpi="360" verticalDpi="360" r:id="rId1"/>
  <colBreaks count="1" manualBreakCount="1">
    <brk id="16"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DD217-A955-42E5-9974-8E9718844E47}">
  <dimension ref="A1:W57"/>
  <sheetViews>
    <sheetView tabSelected="1" view="pageBreakPreview" zoomScale="126" zoomScaleNormal="100" zoomScaleSheetLayoutView="126" workbookViewId="0">
      <selection activeCell="D16" sqref="D16"/>
    </sheetView>
  </sheetViews>
  <sheetFormatPr defaultColWidth="7.8984375" defaultRowHeight="19.5" customHeight="1" x14ac:dyDescent="0.45"/>
  <cols>
    <col min="2" max="3" width="7.8984375" style="196"/>
    <col min="5" max="5" width="7.8984375" style="160"/>
    <col min="7" max="7" width="10" bestFit="1" customWidth="1"/>
    <col min="8" max="8" width="7.8984375" style="3"/>
    <col min="9" max="9" width="7.5" hidden="1" customWidth="1"/>
    <col min="10" max="10" width="6" style="160" hidden="1" customWidth="1"/>
    <col min="11" max="11" width="7.8984375" hidden="1" customWidth="1"/>
    <col min="12" max="12" width="9.765625E-2" hidden="1" customWidth="1"/>
    <col min="14" max="14" width="6.09765625" hidden="1" customWidth="1"/>
    <col min="15" max="15" width="11.296875" hidden="1" customWidth="1"/>
    <col min="16" max="16" width="2" customWidth="1"/>
    <col min="17" max="17" width="3.59765625" bestFit="1" customWidth="1"/>
    <col min="18" max="18" width="12.3984375" bestFit="1" customWidth="1"/>
  </cols>
  <sheetData>
    <row r="1" spans="1:18" ht="19.5" customHeight="1" thickBot="1" x14ac:dyDescent="0.5">
      <c r="A1" s="200" t="s">
        <v>143</v>
      </c>
      <c r="B1" s="199"/>
    </row>
    <row r="2" spans="1:18" ht="18" x14ac:dyDescent="0.45">
      <c r="B2" s="159" t="s">
        <v>149</v>
      </c>
      <c r="C2" s="159"/>
    </row>
    <row r="3" spans="1:18" ht="19.8" thickBot="1" x14ac:dyDescent="0.5">
      <c r="B3" s="333" t="s">
        <v>150</v>
      </c>
      <c r="C3" s="333"/>
      <c r="D3" s="333"/>
      <c r="E3" s="333"/>
      <c r="F3" s="333"/>
      <c r="G3" s="333"/>
      <c r="H3" s="333"/>
      <c r="I3" s="161"/>
      <c r="J3" s="162"/>
      <c r="K3" s="161"/>
      <c r="L3" s="161"/>
      <c r="M3" s="161"/>
      <c r="Q3" s="303" t="s">
        <v>143</v>
      </c>
      <c r="R3" s="303"/>
    </row>
    <row r="4" spans="1:18" ht="22.2" thickBot="1" x14ac:dyDescent="0.5">
      <c r="B4" s="163" t="s">
        <v>151</v>
      </c>
      <c r="C4" s="164" t="s">
        <v>10</v>
      </c>
      <c r="D4" s="205" t="s">
        <v>168</v>
      </c>
      <c r="E4" s="201" t="s">
        <v>15</v>
      </c>
      <c r="F4" s="208" t="s">
        <v>177</v>
      </c>
      <c r="G4" s="201" t="s">
        <v>152</v>
      </c>
      <c r="H4" s="201" t="s">
        <v>153</v>
      </c>
      <c r="I4" s="165" t="s">
        <v>154</v>
      </c>
      <c r="J4" s="166" t="s">
        <v>155</v>
      </c>
      <c r="K4" s="166" t="s">
        <v>14</v>
      </c>
      <c r="L4" s="166" t="s">
        <v>10</v>
      </c>
      <c r="Q4">
        <v>1</v>
      </c>
      <c r="R4" s="78" t="s">
        <v>88</v>
      </c>
    </row>
    <row r="5" spans="1:18" ht="18" x14ac:dyDescent="0.45">
      <c r="B5" s="167" t="s">
        <v>156</v>
      </c>
      <c r="C5" s="168" t="s">
        <v>157</v>
      </c>
      <c r="D5" s="206" t="s">
        <v>175</v>
      </c>
      <c r="E5" s="211">
        <v>200</v>
      </c>
      <c r="F5" s="209" t="s">
        <v>158</v>
      </c>
      <c r="G5" s="203" t="s">
        <v>183</v>
      </c>
      <c r="H5" s="202" t="s">
        <v>159</v>
      </c>
      <c r="I5" s="169" t="s">
        <v>160</v>
      </c>
      <c r="J5" s="170" t="e">
        <f>IF(E5="","",IF(AND(E5="４年以下",#REF!="市学童",F5="ﾌﾘｰ"),7,IF(AND(E5="５．６年",#REF!="市学童",F5="ﾌﾘｰ"),8,IF(AND(F5="ﾒﾄﾞﾚｰ",#REF!="市学童"),9,4))))</f>
        <v>#REF!</v>
      </c>
      <c r="K5" s="171">
        <f>IF(F5="","",IF(F5="ﾌﾘｰ",6,7))</f>
        <v>6</v>
      </c>
      <c r="L5" s="171">
        <f>IF(C5="","",IF(C5="男",1,IF(C5="女",2,3)))</f>
        <v>1</v>
      </c>
      <c r="M5" s="172"/>
      <c r="N5" s="173" t="s">
        <v>14</v>
      </c>
      <c r="O5" s="174" t="s">
        <v>161</v>
      </c>
      <c r="Q5">
        <v>2</v>
      </c>
      <c r="R5" s="78" t="s">
        <v>89</v>
      </c>
    </row>
    <row r="6" spans="1:18" ht="18" x14ac:dyDescent="0.45">
      <c r="B6" s="175">
        <v>1</v>
      </c>
      <c r="C6" s="176" t="s">
        <v>157</v>
      </c>
      <c r="D6" s="207"/>
      <c r="E6" s="212">
        <v>200</v>
      </c>
      <c r="F6" s="210"/>
      <c r="G6" s="204"/>
      <c r="H6" s="147" t="str">
        <f>IF($B$1="","",VLOOKUP($B$1,$Q$4:$R$57,2)&amp;"中")</f>
        <v/>
      </c>
      <c r="I6" s="177" t="e">
        <f>IF(L6="","",#REF!)</f>
        <v>#REF!</v>
      </c>
      <c r="J6" s="178" t="e">
        <f>IF(E6="","",IF(AND(E6="４年以下",#REF!="市学童",F6="ﾌﾘｰ"),7,IF(AND(E6="５．６年",#REF!="市学童",F6="ﾌﾘｰ"),8,IF(AND(F6="ﾒﾄﾞﾚｰ",#REF!="市学童"),9,4))))</f>
        <v>#REF!</v>
      </c>
      <c r="K6" s="179" t="str">
        <f t="shared" ref="K6:K15" si="0">IF(F6="","",IF(F6="ﾌﾘｰ",6,7))</f>
        <v/>
      </c>
      <c r="L6" s="179">
        <f>IF(C6="","",IF(C6="男",1,IF(C6="女",2,3)))</f>
        <v>1</v>
      </c>
      <c r="N6" s="180"/>
      <c r="O6" s="181" t="s">
        <v>162</v>
      </c>
      <c r="Q6">
        <v>3</v>
      </c>
      <c r="R6" s="78" t="s">
        <v>90</v>
      </c>
    </row>
    <row r="7" spans="1:18" ht="18" x14ac:dyDescent="0.45">
      <c r="B7" s="175">
        <v>2</v>
      </c>
      <c r="C7" s="176"/>
      <c r="D7" s="207"/>
      <c r="E7" s="212">
        <v>200</v>
      </c>
      <c r="F7" s="210"/>
      <c r="G7" s="204"/>
      <c r="H7" s="147" t="str">
        <f t="shared" ref="H7:H17" si="1">IF($B$1="","",VLOOKUP($B$1,$Q$4:$R$57,2)&amp;"中")</f>
        <v/>
      </c>
      <c r="I7" s="177" t="str">
        <f>IF(L7="","",#REF!)</f>
        <v/>
      </c>
      <c r="J7" s="178" t="e">
        <f>IF(E7="","",IF(AND(E7="４年以下",#REF!="市学童",F7="ﾌﾘｰ"),7,IF(AND(E7="５．６年",#REF!="市学童",F7="ﾌﾘｰ"),8,IF(AND(F7="ﾒﾄﾞﾚｰ",#REF!="市学童"),9,4))))</f>
        <v>#REF!</v>
      </c>
      <c r="K7" s="179" t="str">
        <f t="shared" si="0"/>
        <v/>
      </c>
      <c r="L7" s="179" t="str">
        <f>IF(C7="","",IF(C7="男",1,IF(C7="女",2,IF(C7="混合",3,"★"))))</f>
        <v/>
      </c>
      <c r="N7" s="180" t="s">
        <v>163</v>
      </c>
      <c r="O7" s="181" t="s">
        <v>164</v>
      </c>
      <c r="Q7">
        <v>4</v>
      </c>
      <c r="R7" s="78" t="s">
        <v>91</v>
      </c>
    </row>
    <row r="8" spans="1:18" ht="18" x14ac:dyDescent="0.45">
      <c r="B8" s="175">
        <v>3</v>
      </c>
      <c r="C8" s="176"/>
      <c r="D8" s="207"/>
      <c r="E8" s="212">
        <v>200</v>
      </c>
      <c r="F8" s="210"/>
      <c r="G8" s="204"/>
      <c r="H8" s="147" t="str">
        <f t="shared" si="1"/>
        <v/>
      </c>
      <c r="I8" s="177" t="str">
        <f>IF(L8="","",#REF!)</f>
        <v/>
      </c>
      <c r="J8" s="178" t="e">
        <f>IF(E8="","",IF(AND(E8="４年以下",#REF!="市学童",F8="ﾌﾘｰ"),7,IF(AND(E8="５．６年",#REF!="市学童",F8="ﾌﾘｰ"),8,IF(AND(F8="ﾒﾄﾞﾚｰ",#REF!="市学童"),9,4))))</f>
        <v>#REF!</v>
      </c>
      <c r="K8" s="179" t="str">
        <f t="shared" si="0"/>
        <v/>
      </c>
      <c r="L8" s="179" t="str">
        <f t="shared" ref="L8:L15" si="2">IF(C8="","",IF(C8="男",1,IF(C8="女",2,3)))</f>
        <v/>
      </c>
      <c r="N8" s="182" t="s">
        <v>165</v>
      </c>
      <c r="O8" s="181" t="s">
        <v>166</v>
      </c>
      <c r="Q8">
        <v>5</v>
      </c>
      <c r="R8" s="78" t="s">
        <v>92</v>
      </c>
    </row>
    <row r="9" spans="1:18" ht="18" x14ac:dyDescent="0.45">
      <c r="B9" s="175">
        <v>4</v>
      </c>
      <c r="C9" s="176"/>
      <c r="D9" s="207"/>
      <c r="E9" s="212">
        <v>200</v>
      </c>
      <c r="F9" s="210"/>
      <c r="G9" s="204"/>
      <c r="H9" s="147" t="str">
        <f t="shared" si="1"/>
        <v/>
      </c>
      <c r="I9" s="177" t="str">
        <f>IF(L9="","",#REF!)</f>
        <v/>
      </c>
      <c r="J9" s="178" t="e">
        <f>IF(E9="","",IF(AND(E9="４年以下",#REF!="市学童",F9="ﾌﾘｰ"),7,IF(AND(E9="５．６年",#REF!="市学童",F9="ﾌﾘｰ"),8,IF(AND(F9="ﾒﾄﾞﾚｰ",#REF!="市学童"),9,4))))</f>
        <v>#REF!</v>
      </c>
      <c r="K9" s="179" t="str">
        <f t="shared" si="0"/>
        <v/>
      </c>
      <c r="L9" s="179" t="str">
        <f t="shared" si="2"/>
        <v/>
      </c>
      <c r="O9" s="183" t="s">
        <v>167</v>
      </c>
      <c r="Q9">
        <v>6</v>
      </c>
      <c r="R9" s="78" t="s">
        <v>93</v>
      </c>
    </row>
    <row r="10" spans="1:18" ht="18" x14ac:dyDescent="0.45">
      <c r="B10" s="175">
        <v>5</v>
      </c>
      <c r="C10" s="176"/>
      <c r="D10" s="207"/>
      <c r="E10" s="212">
        <v>200</v>
      </c>
      <c r="F10" s="210"/>
      <c r="G10" s="204"/>
      <c r="H10" s="147" t="str">
        <f t="shared" si="1"/>
        <v/>
      </c>
      <c r="I10" s="177" t="str">
        <f>IF(L10="","",#REF!)</f>
        <v/>
      </c>
      <c r="J10" s="178" t="e">
        <f>IF(E10="","",IF(AND(E10="４年以下",#REF!="市学童",F10="ﾌﾘｰ"),7,IF(AND(E10="５．６年",#REF!="市学童",F10="ﾌﾘｰ"),8,IF(AND(F10="ﾒﾄﾞﾚｰ",#REF!="市学童"),9,4))))</f>
        <v>#REF!</v>
      </c>
      <c r="K10" s="179" t="str">
        <f t="shared" si="0"/>
        <v/>
      </c>
      <c r="L10" s="179" t="str">
        <f t="shared" si="2"/>
        <v/>
      </c>
      <c r="N10" s="174" t="s">
        <v>168</v>
      </c>
      <c r="Q10">
        <v>7</v>
      </c>
      <c r="R10" s="78" t="s">
        <v>94</v>
      </c>
    </row>
    <row r="11" spans="1:18" ht="18.600000000000001" thickBot="1" x14ac:dyDescent="0.5">
      <c r="B11" s="213">
        <v>6</v>
      </c>
      <c r="C11" s="214"/>
      <c r="D11" s="215"/>
      <c r="E11" s="216">
        <v>200</v>
      </c>
      <c r="F11" s="217"/>
      <c r="G11" s="218"/>
      <c r="H11" s="219" t="str">
        <f t="shared" si="1"/>
        <v/>
      </c>
      <c r="I11" s="177" t="str">
        <f>IF(L11="","",#REF!)</f>
        <v/>
      </c>
      <c r="J11" s="178" t="e">
        <f>IF(E11="","",IF(AND(E11="４年以下",#REF!="市学童",F11="ﾌﾘｰ"),7,IF(AND(E11="５．６年",#REF!="市学童",F11="ﾌﾘｰ"),8,IF(AND(F11="ﾒﾄﾞﾚｰ",#REF!="市学童"),9,4))))</f>
        <v>#REF!</v>
      </c>
      <c r="K11" s="179" t="str">
        <f t="shared" si="0"/>
        <v/>
      </c>
      <c r="L11" s="179" t="str">
        <f t="shared" si="2"/>
        <v/>
      </c>
      <c r="N11" s="180"/>
      <c r="O11" s="184" t="s">
        <v>10</v>
      </c>
      <c r="Q11">
        <v>8</v>
      </c>
      <c r="R11" s="78" t="s">
        <v>95</v>
      </c>
    </row>
    <row r="12" spans="1:18" ht="18" x14ac:dyDescent="0.45">
      <c r="B12" s="220">
        <v>1</v>
      </c>
      <c r="C12" s="221" t="s">
        <v>169</v>
      </c>
      <c r="D12" s="222"/>
      <c r="E12" s="223">
        <v>200</v>
      </c>
      <c r="F12" s="224"/>
      <c r="G12" s="225"/>
      <c r="H12" s="146" t="str">
        <f t="shared" si="1"/>
        <v/>
      </c>
      <c r="I12" s="177" t="e">
        <f>IF(L12="","",#REF!)</f>
        <v>#REF!</v>
      </c>
      <c r="J12" s="178" t="e">
        <f>IF(E12="","",IF(AND(E12="４年以下",#REF!="市学童",F12="ﾌﾘｰ"),7,IF(AND(E12="５．６年",#REF!="市学童",F12="ﾌﾘｰ"),8,IF(AND(F12="ﾒﾄﾞﾚｰ",#REF!="市学童"),9,4))))</f>
        <v>#REF!</v>
      </c>
      <c r="K12" s="179" t="str">
        <f t="shared" si="0"/>
        <v/>
      </c>
      <c r="L12" s="179">
        <f t="shared" si="2"/>
        <v>2</v>
      </c>
      <c r="N12" s="180" t="s">
        <v>175</v>
      </c>
      <c r="O12" s="185"/>
      <c r="Q12">
        <v>9</v>
      </c>
      <c r="R12" s="78" t="s">
        <v>96</v>
      </c>
    </row>
    <row r="13" spans="1:18" ht="18" x14ac:dyDescent="0.45">
      <c r="B13" s="175">
        <v>2</v>
      </c>
      <c r="C13" s="226"/>
      <c r="D13" s="227"/>
      <c r="E13" s="228">
        <v>200</v>
      </c>
      <c r="F13" s="229"/>
      <c r="G13" s="230"/>
      <c r="H13" s="147" t="str">
        <f t="shared" si="1"/>
        <v/>
      </c>
      <c r="I13" s="177" t="str">
        <f>IF(L13="","",#REF!)</f>
        <v/>
      </c>
      <c r="J13" s="178" t="e">
        <f>IF(E13="","",IF(AND(E13="４年以下",#REF!="市学童",F13="ﾌﾘｰ"),7,IF(AND(E13="５．６年",#REF!="市学童",F13="ﾌﾘｰ"),8,IF(AND(F13="ﾒﾄﾞﾚｰ",#REF!="市学童"),9,4))))</f>
        <v>#REF!</v>
      </c>
      <c r="K13" s="179" t="str">
        <f t="shared" si="0"/>
        <v/>
      </c>
      <c r="L13" s="179" t="str">
        <f t="shared" si="2"/>
        <v/>
      </c>
      <c r="N13" s="180" t="s">
        <v>176</v>
      </c>
      <c r="O13" s="185" t="s">
        <v>157</v>
      </c>
      <c r="Q13">
        <v>10</v>
      </c>
      <c r="R13" s="78" t="s">
        <v>97</v>
      </c>
    </row>
    <row r="14" spans="1:18" ht="18" x14ac:dyDescent="0.45">
      <c r="B14" s="175">
        <v>3</v>
      </c>
      <c r="C14" s="226"/>
      <c r="D14" s="227"/>
      <c r="E14" s="228">
        <v>200</v>
      </c>
      <c r="F14" s="229"/>
      <c r="G14" s="230"/>
      <c r="H14" s="147" t="str">
        <f t="shared" si="1"/>
        <v/>
      </c>
      <c r="I14" s="177" t="str">
        <f>IF(L14="","",#REF!)</f>
        <v/>
      </c>
      <c r="J14" s="178" t="e">
        <f>IF(E14="","",IF(AND(E14="４年以下",#REF!="市学童",F14="ﾌﾘｰ"),7,IF(AND(E14="５．６年",#REF!="市学童",F14="ﾌﾘｰ"),8,IF(AND(F14="ﾒﾄﾞﾚｰ",#REF!="市学童"),9,4))))</f>
        <v>#REF!</v>
      </c>
      <c r="K14" s="179" t="str">
        <f t="shared" si="0"/>
        <v/>
      </c>
      <c r="L14" s="179" t="str">
        <f t="shared" si="2"/>
        <v/>
      </c>
      <c r="N14" s="182" t="s">
        <v>66</v>
      </c>
      <c r="O14" s="185" t="s">
        <v>169</v>
      </c>
      <c r="Q14">
        <v>11</v>
      </c>
      <c r="R14" s="78" t="s">
        <v>98</v>
      </c>
    </row>
    <row r="15" spans="1:18" ht="18" x14ac:dyDescent="0.45">
      <c r="B15" s="175">
        <v>4</v>
      </c>
      <c r="C15" s="226"/>
      <c r="D15" s="227"/>
      <c r="E15" s="228">
        <v>200</v>
      </c>
      <c r="F15" s="229"/>
      <c r="G15" s="230"/>
      <c r="H15" s="147" t="str">
        <f t="shared" si="1"/>
        <v/>
      </c>
      <c r="I15" s="177" t="str">
        <f>IF(L15="","",#REF!)</f>
        <v/>
      </c>
      <c r="J15" s="178" t="e">
        <f>IF(E15="","",IF(AND(E15="４年以下",#REF!="市学童",F15="ﾌﾘｰ"),7,IF(AND(E15="５．６年",#REF!="市学童",F15="ﾌﾘｰ"),8,IF(AND(F15="ﾒﾄﾞﾚｰ",#REF!="市学童"),9,4))))</f>
        <v>#REF!</v>
      </c>
      <c r="K15" s="179" t="str">
        <f t="shared" si="0"/>
        <v/>
      </c>
      <c r="L15" s="179" t="str">
        <f t="shared" si="2"/>
        <v/>
      </c>
      <c r="O15" s="186"/>
      <c r="Q15">
        <v>12</v>
      </c>
      <c r="R15" s="78" t="s">
        <v>99</v>
      </c>
    </row>
    <row r="16" spans="1:18" ht="18" x14ac:dyDescent="0.45">
      <c r="B16" s="175">
        <v>5</v>
      </c>
      <c r="C16" s="226"/>
      <c r="D16" s="227"/>
      <c r="E16" s="228">
        <v>200</v>
      </c>
      <c r="F16" s="229"/>
      <c r="G16" s="230"/>
      <c r="H16" s="147" t="str">
        <f t="shared" si="1"/>
        <v/>
      </c>
      <c r="I16" s="187"/>
      <c r="J16" s="3"/>
      <c r="K16" s="188"/>
      <c r="L16" s="188"/>
      <c r="Q16">
        <v>13</v>
      </c>
      <c r="R16" s="78" t="s">
        <v>100</v>
      </c>
    </row>
    <row r="17" spans="2:23" ht="18.600000000000001" thickBot="1" x14ac:dyDescent="0.5">
      <c r="B17" s="189">
        <v>6</v>
      </c>
      <c r="C17" s="231"/>
      <c r="D17" s="232"/>
      <c r="E17" s="233">
        <v>200</v>
      </c>
      <c r="F17" s="234"/>
      <c r="G17" s="235"/>
      <c r="H17" s="148" t="str">
        <f t="shared" si="1"/>
        <v/>
      </c>
      <c r="I17" s="187"/>
      <c r="J17" s="3"/>
      <c r="K17" s="188"/>
      <c r="L17" s="188"/>
      <c r="Q17">
        <v>14</v>
      </c>
      <c r="R17" s="78" t="s">
        <v>101</v>
      </c>
    </row>
    <row r="18" spans="2:23" ht="18.600000000000001" thickBot="1" x14ac:dyDescent="0.5">
      <c r="B18" s="190" t="s">
        <v>170</v>
      </c>
      <c r="C18" s="190"/>
      <c r="E18" s="191"/>
      <c r="F18" s="191"/>
      <c r="G18" s="191"/>
      <c r="H18" s="192"/>
      <c r="I18" s="191"/>
      <c r="J18" s="193" t="s">
        <v>171</v>
      </c>
      <c r="K18" s="191"/>
      <c r="L18" s="191"/>
      <c r="M18" s="194"/>
      <c r="N18" s="191"/>
      <c r="O18" s="191"/>
      <c r="P18" s="3"/>
      <c r="Q18">
        <v>15</v>
      </c>
      <c r="R18" s="78" t="s">
        <v>102</v>
      </c>
      <c r="T18" s="3"/>
      <c r="W18" s="3"/>
    </row>
    <row r="19" spans="2:23" ht="26.4" customHeight="1" thickBot="1" x14ac:dyDescent="0.5">
      <c r="B19"/>
      <c r="C19"/>
      <c r="D19" s="334" t="s">
        <v>172</v>
      </c>
      <c r="E19" s="334"/>
      <c r="F19" s="335"/>
      <c r="G19" s="336"/>
      <c r="H19" s="337"/>
      <c r="I19" s="191"/>
      <c r="J19" s="191"/>
      <c r="K19" s="191"/>
      <c r="L19" s="191"/>
      <c r="M19" s="193"/>
      <c r="N19" s="191"/>
      <c r="O19" s="191"/>
      <c r="P19" s="194"/>
      <c r="Q19">
        <v>16</v>
      </c>
      <c r="R19" s="78" t="s">
        <v>103</v>
      </c>
      <c r="S19" s="3"/>
      <c r="T19" s="3"/>
      <c r="U19" s="3"/>
      <c r="W19" s="3"/>
    </row>
    <row r="20" spans="2:23" ht="18.600000000000001" thickBot="1" x14ac:dyDescent="0.5">
      <c r="B20"/>
      <c r="C20"/>
      <c r="D20" s="195"/>
      <c r="E20" s="195"/>
      <c r="F20" s="191"/>
      <c r="G20" s="194"/>
      <c r="H20" s="191"/>
      <c r="I20" s="191"/>
      <c r="J20" s="191"/>
      <c r="K20" s="191"/>
      <c r="L20" s="191"/>
      <c r="M20" s="193"/>
      <c r="N20" s="191"/>
      <c r="O20" s="191"/>
      <c r="P20" s="194"/>
      <c r="Q20">
        <v>17</v>
      </c>
      <c r="R20" s="78" t="s">
        <v>104</v>
      </c>
      <c r="S20" s="3"/>
      <c r="T20" s="3"/>
      <c r="U20" s="3"/>
      <c r="W20" s="3"/>
    </row>
    <row r="21" spans="2:23" ht="28.8" customHeight="1" thickBot="1" x14ac:dyDescent="0.5">
      <c r="C21" s="197"/>
      <c r="D21" s="338"/>
      <c r="E21" s="339"/>
      <c r="F21" s="339"/>
      <c r="G21" s="340"/>
      <c r="H21" s="198" t="s">
        <v>77</v>
      </c>
      <c r="I21" s="191"/>
      <c r="J21"/>
      <c r="K21" s="191"/>
      <c r="L21" s="190" t="s">
        <v>173</v>
      </c>
      <c r="M21" s="191"/>
      <c r="N21" s="191"/>
      <c r="O21" s="191"/>
      <c r="P21" s="194"/>
      <c r="Q21">
        <v>18</v>
      </c>
      <c r="R21" s="78" t="s">
        <v>105</v>
      </c>
      <c r="S21" s="3"/>
      <c r="T21" s="3"/>
      <c r="U21" s="3"/>
      <c r="W21" s="3"/>
    </row>
    <row r="22" spans="2:23" ht="18.600000000000001" thickBot="1" x14ac:dyDescent="0.5">
      <c r="B22" s="197"/>
      <c r="C22" s="197"/>
      <c r="D22" s="190"/>
      <c r="E22" s="193"/>
      <c r="F22" s="193"/>
      <c r="G22" s="193"/>
      <c r="H22" s="198"/>
      <c r="I22" s="191"/>
      <c r="J22"/>
      <c r="K22" s="191"/>
      <c r="L22" s="190"/>
      <c r="M22" s="191"/>
      <c r="N22" s="191"/>
      <c r="O22" s="191"/>
      <c r="P22" s="194"/>
      <c r="Q22">
        <v>19</v>
      </c>
      <c r="R22" s="78" t="s">
        <v>106</v>
      </c>
      <c r="S22" s="3"/>
      <c r="T22" s="3"/>
      <c r="U22" s="3"/>
      <c r="W22" s="3"/>
    </row>
    <row r="23" spans="2:23" ht="26.4" customHeight="1" thickBot="1" x14ac:dyDescent="0.5">
      <c r="D23" s="190" t="s">
        <v>174</v>
      </c>
      <c r="E23" s="335"/>
      <c r="F23" s="336"/>
      <c r="G23" s="337"/>
      <c r="H23" s="195" t="s">
        <v>54</v>
      </c>
      <c r="I23" s="191"/>
      <c r="Q23">
        <v>20</v>
      </c>
      <c r="R23" s="78" t="s">
        <v>107</v>
      </c>
    </row>
    <row r="24" spans="2:23" ht="19.5" customHeight="1" x14ac:dyDescent="0.45">
      <c r="Q24">
        <v>21</v>
      </c>
      <c r="R24" s="78" t="s">
        <v>108</v>
      </c>
    </row>
    <row r="25" spans="2:23" ht="19.5" customHeight="1" x14ac:dyDescent="0.45">
      <c r="Q25">
        <v>22</v>
      </c>
      <c r="R25" s="78" t="s">
        <v>109</v>
      </c>
    </row>
    <row r="26" spans="2:23" ht="19.5" customHeight="1" x14ac:dyDescent="0.45">
      <c r="Q26">
        <v>23</v>
      </c>
      <c r="R26" s="78" t="s">
        <v>110</v>
      </c>
    </row>
    <row r="27" spans="2:23" ht="19.5" customHeight="1" x14ac:dyDescent="0.45">
      <c r="Q27">
        <v>24</v>
      </c>
      <c r="R27" s="78" t="s">
        <v>111</v>
      </c>
    </row>
    <row r="28" spans="2:23" ht="19.5" customHeight="1" x14ac:dyDescent="0.45">
      <c r="Q28">
        <v>25</v>
      </c>
      <c r="R28" s="78" t="s">
        <v>112</v>
      </c>
    </row>
    <row r="29" spans="2:23" ht="19.5" customHeight="1" x14ac:dyDescent="0.45">
      <c r="Q29">
        <v>26</v>
      </c>
      <c r="R29" s="78" t="s">
        <v>113</v>
      </c>
    </row>
    <row r="30" spans="2:23" ht="19.5" customHeight="1" x14ac:dyDescent="0.45">
      <c r="Q30">
        <v>27</v>
      </c>
      <c r="R30" s="78" t="s">
        <v>114</v>
      </c>
    </row>
    <row r="31" spans="2:23" ht="19.5" customHeight="1" x14ac:dyDescent="0.45">
      <c r="Q31">
        <v>28</v>
      </c>
      <c r="R31" s="78" t="s">
        <v>115</v>
      </c>
    </row>
    <row r="32" spans="2:23" ht="19.5" customHeight="1" x14ac:dyDescent="0.45">
      <c r="Q32">
        <v>29</v>
      </c>
      <c r="R32" s="78" t="s">
        <v>116</v>
      </c>
    </row>
    <row r="33" spans="17:18" ht="19.5" customHeight="1" x14ac:dyDescent="0.45">
      <c r="Q33">
        <v>30</v>
      </c>
      <c r="R33" s="78" t="s">
        <v>117</v>
      </c>
    </row>
    <row r="34" spans="17:18" ht="19.5" customHeight="1" x14ac:dyDescent="0.45">
      <c r="Q34">
        <v>31</v>
      </c>
      <c r="R34" s="78" t="s">
        <v>118</v>
      </c>
    </row>
    <row r="35" spans="17:18" ht="19.5" customHeight="1" x14ac:dyDescent="0.45">
      <c r="Q35">
        <v>32</v>
      </c>
      <c r="R35" s="78" t="s">
        <v>119</v>
      </c>
    </row>
    <row r="36" spans="17:18" ht="19.5" customHeight="1" x14ac:dyDescent="0.45">
      <c r="Q36">
        <v>33</v>
      </c>
      <c r="R36" s="78" t="s">
        <v>120</v>
      </c>
    </row>
    <row r="37" spans="17:18" ht="19.5" customHeight="1" x14ac:dyDescent="0.45">
      <c r="Q37">
        <v>34</v>
      </c>
      <c r="R37" s="78" t="s">
        <v>121</v>
      </c>
    </row>
    <row r="38" spans="17:18" ht="19.5" customHeight="1" x14ac:dyDescent="0.45">
      <c r="Q38">
        <v>35</v>
      </c>
      <c r="R38" s="78" t="s">
        <v>122</v>
      </c>
    </row>
    <row r="39" spans="17:18" ht="19.5" customHeight="1" x14ac:dyDescent="0.45">
      <c r="Q39">
        <v>36</v>
      </c>
      <c r="R39" s="78" t="s">
        <v>123</v>
      </c>
    </row>
    <row r="40" spans="17:18" ht="19.5" customHeight="1" x14ac:dyDescent="0.45">
      <c r="Q40">
        <v>37</v>
      </c>
      <c r="R40" s="78" t="s">
        <v>124</v>
      </c>
    </row>
    <row r="41" spans="17:18" ht="19.5" customHeight="1" x14ac:dyDescent="0.45">
      <c r="Q41" s="40">
        <v>38</v>
      </c>
      <c r="R41" s="78" t="s">
        <v>125</v>
      </c>
    </row>
    <row r="42" spans="17:18" ht="19.5" customHeight="1" x14ac:dyDescent="0.45">
      <c r="Q42" s="40">
        <v>39</v>
      </c>
      <c r="R42" s="78" t="s">
        <v>126</v>
      </c>
    </row>
    <row r="43" spans="17:18" ht="19.5" customHeight="1" x14ac:dyDescent="0.45">
      <c r="Q43" s="40">
        <v>40</v>
      </c>
      <c r="R43" s="78" t="s">
        <v>127</v>
      </c>
    </row>
    <row r="44" spans="17:18" ht="19.5" customHeight="1" x14ac:dyDescent="0.45">
      <c r="Q44">
        <v>41</v>
      </c>
      <c r="R44" s="78" t="s">
        <v>128</v>
      </c>
    </row>
    <row r="45" spans="17:18" ht="19.5" customHeight="1" x14ac:dyDescent="0.45">
      <c r="Q45" s="3">
        <v>42</v>
      </c>
      <c r="R45" s="78" t="s">
        <v>129</v>
      </c>
    </row>
    <row r="46" spans="17:18" ht="19.5" customHeight="1" x14ac:dyDescent="0.45">
      <c r="Q46">
        <v>43</v>
      </c>
      <c r="R46" s="78" t="s">
        <v>130</v>
      </c>
    </row>
    <row r="47" spans="17:18" ht="19.5" customHeight="1" x14ac:dyDescent="0.45">
      <c r="Q47">
        <v>44</v>
      </c>
      <c r="R47" s="78" t="s">
        <v>131</v>
      </c>
    </row>
    <row r="48" spans="17:18" ht="19.5" customHeight="1" x14ac:dyDescent="0.45">
      <c r="Q48">
        <v>45</v>
      </c>
      <c r="R48" s="78" t="s">
        <v>132</v>
      </c>
    </row>
    <row r="49" spans="17:18" ht="19.5" customHeight="1" x14ac:dyDescent="0.45">
      <c r="Q49">
        <v>46</v>
      </c>
      <c r="R49" s="78" t="s">
        <v>133</v>
      </c>
    </row>
    <row r="50" spans="17:18" ht="19.5" customHeight="1" x14ac:dyDescent="0.45">
      <c r="Q50">
        <v>47</v>
      </c>
      <c r="R50" s="78" t="s">
        <v>134</v>
      </c>
    </row>
    <row r="51" spans="17:18" ht="19.5" customHeight="1" x14ac:dyDescent="0.45">
      <c r="Q51">
        <v>48</v>
      </c>
      <c r="R51" s="78" t="s">
        <v>135</v>
      </c>
    </row>
    <row r="52" spans="17:18" ht="19.5" customHeight="1" x14ac:dyDescent="0.45">
      <c r="Q52">
        <v>49</v>
      </c>
      <c r="R52" s="78" t="s">
        <v>136</v>
      </c>
    </row>
    <row r="53" spans="17:18" ht="19.5" customHeight="1" x14ac:dyDescent="0.45">
      <c r="Q53">
        <v>50</v>
      </c>
      <c r="R53" s="78" t="s">
        <v>137</v>
      </c>
    </row>
    <row r="54" spans="17:18" ht="19.5" customHeight="1" x14ac:dyDescent="0.45">
      <c r="Q54">
        <v>51</v>
      </c>
      <c r="R54" s="78" t="s">
        <v>138</v>
      </c>
    </row>
    <row r="55" spans="17:18" ht="19.5" customHeight="1" x14ac:dyDescent="0.45">
      <c r="Q55">
        <v>52</v>
      </c>
      <c r="R55" s="78" t="s">
        <v>139</v>
      </c>
    </row>
    <row r="56" spans="17:18" ht="19.5" customHeight="1" x14ac:dyDescent="0.45">
      <c r="Q56">
        <v>53</v>
      </c>
      <c r="R56" s="78" t="s">
        <v>140</v>
      </c>
    </row>
    <row r="57" spans="17:18" ht="19.5" customHeight="1" x14ac:dyDescent="0.45">
      <c r="Q57">
        <v>54</v>
      </c>
      <c r="R57" s="78" t="s">
        <v>141</v>
      </c>
    </row>
  </sheetData>
  <mergeCells count="6">
    <mergeCell ref="Q3:R3"/>
    <mergeCell ref="B3:H3"/>
    <mergeCell ref="D19:E19"/>
    <mergeCell ref="F19:H19"/>
    <mergeCell ref="E23:G23"/>
    <mergeCell ref="D21:G21"/>
  </mergeCells>
  <phoneticPr fontId="3"/>
  <conditionalFormatting sqref="C6:D17">
    <cfRule type="cellIs" dxfId="6" priority="1" stopIfTrue="1" operator="equal">
      <formula>"男"</formula>
    </cfRule>
    <cfRule type="cellIs" dxfId="5" priority="2" stopIfTrue="1" operator="equal">
      <formula>"女"</formula>
    </cfRule>
  </conditionalFormatting>
  <conditionalFormatting sqref="J5:J17 E5:E17">
    <cfRule type="cellIs" dxfId="4" priority="3" stopIfTrue="1" operator="equal">
      <formula>"男子"</formula>
    </cfRule>
    <cfRule type="cellIs" dxfId="3" priority="4" stopIfTrue="1" operator="equal">
      <formula>"女子"</formula>
    </cfRule>
    <cfRule type="cellIs" dxfId="2" priority="5" stopIfTrue="1" operator="equal">
      <formula>"混合"</formula>
    </cfRule>
  </conditionalFormatting>
  <conditionalFormatting sqref="C5:D5">
    <cfRule type="cellIs" dxfId="1" priority="6" stopIfTrue="1" operator="equal">
      <formula>1</formula>
    </cfRule>
    <cfRule type="cellIs" dxfId="0" priority="7" stopIfTrue="1" operator="equal">
      <formula>2</formula>
    </cfRule>
  </conditionalFormatting>
  <dataValidations xWindow="1655" yWindow="852" count="10">
    <dataValidation imeMode="off" allowBlank="1" showInputMessage="1" showErrorMessage="1" prompt="1991/01/02形式で入力してください。_x000a_" sqref="H18 H21:H22" xr:uid="{23364D5F-5C51-4C48-96E5-91B491543FA6}"/>
    <dataValidation imeMode="off" allowBlank="1" showInputMessage="1" showErrorMessage="1" prompt="50　　100　　200" sqref="N19:N22 K18:K22" xr:uid="{0B0AD501-60E2-47FE-8EBE-2696EEB347F7}"/>
    <dataValidation allowBlank="1" showErrorMessage="1" sqref="Y18:Z22 H23:I23 S19:X22 G20:H20 I19:I20 P19:P22 M18:P18 S18:U18" xr:uid="{C4A779D6-BD90-4B1F-BE8E-18C042D7A0F1}"/>
    <dataValidation type="list" allowBlank="1" showInputMessage="1" showErrorMessage="1" sqref="C5:C17" xr:uid="{37E04105-3AE9-44E3-9B43-C5CB215E5587}">
      <formula1>$O$12:$O$15</formula1>
    </dataValidation>
    <dataValidation type="list" allowBlank="1" showErrorMessage="1" sqref="F5:F17" xr:uid="{CD75315D-3405-4156-BAC7-565C007CD825}">
      <formula1>$N$6:$N$8</formula1>
    </dataValidation>
    <dataValidation type="whole" imeMode="off" allowBlank="1" showInputMessage="1" showErrorMessage="1" prompt="男子＝１　女子＝２" sqref="H2399:H65536 H2" xr:uid="{3CA34C73-A3F0-4473-B947-E20149246C09}">
      <formula1>1</formula1>
      <formula2>2</formula2>
    </dataValidation>
    <dataValidation imeMode="on" allowBlank="1" showInputMessage="1" showErrorMessage="1" sqref="N10:N17 N2399:N65536 N2:N8" xr:uid="{79BB6941-473C-4BE0-B54B-606FCAE3A4F2}"/>
    <dataValidation imeMode="off" allowBlank="1" showInputMessage="1" showErrorMessage="1" prompt="入力方法_x000a__x000a_２３秒０１　＝23.01_x000a__x000a_１分を超える場合_x000a_１分　　　　　　 ＝100.00_x000a_１分２秒１３　　＝102.13_x000a_１分１２秒２　　＝112.20" sqref="L18:L20 O19:O22 F19:F20 G6:G17" xr:uid="{57435ED8-383C-4A3B-8B35-D86DF75BCCC5}"/>
    <dataValidation imeMode="halfKatakana" allowBlank="1" showInputMessage="1" showErrorMessage="1" prompt="姓と名の間は　スペース　を入れてください。" sqref="D2399:D65536 G18 G22" xr:uid="{BB05983F-B1AE-45FC-8720-B17008DD56F5}"/>
    <dataValidation type="list" allowBlank="1" showInputMessage="1" showErrorMessage="1" sqref="D5:D17" xr:uid="{2F0A91EA-F9A9-40F2-B854-BE40F55859AC}">
      <formula1>$N$12:$N$14</formula1>
    </dataValidation>
  </dataValidation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入力の仕方</vt:lpstr>
      <vt:lpstr>個人男子</vt:lpstr>
      <vt:lpstr>個人女子</vt:lpstr>
      <vt:lpstr>リレー</vt:lpstr>
      <vt:lpstr>リレー!Print_Area</vt:lpstr>
      <vt:lpstr>個人女子!Print_Area</vt:lpstr>
      <vt:lpstr>個人男子!Print_Area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草野　眞史</dc:creator>
  <cp:lastModifiedBy>草野　眞史</cp:lastModifiedBy>
  <dcterms:created xsi:type="dcterms:W3CDTF">2021-08-21T01:01:26Z</dcterms:created>
  <dcterms:modified xsi:type="dcterms:W3CDTF">2021-08-26T07:28:10Z</dcterms:modified>
</cp:coreProperties>
</file>